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rimentos01\Documents\Geral\Planilhas\"/>
    </mc:Choice>
  </mc:AlternateContent>
  <xr:revisionPtr revIDLastSave="0" documentId="13_ncr:1_{14B124C4-5C74-4921-AD41-A9D3CA407E14}" xr6:coauthVersionLast="47" xr6:coauthVersionMax="47" xr10:uidLastSave="{00000000-0000-0000-0000-000000000000}"/>
  <bookViews>
    <workbookView xWindow="-108" yWindow="-108" windowWidth="23256" windowHeight="12456" xr2:uid="{A8153B53-B343-4A09-B2E0-89DFEE1FAC7E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M10" i="1" s="1"/>
  <c r="G9" i="1"/>
  <c r="M9" i="1" s="1"/>
  <c r="L8" i="1"/>
  <c r="H8" i="1"/>
  <c r="B19" i="1"/>
  <c r="B7" i="2" s="1"/>
  <c r="G7" i="2" s="1"/>
  <c r="K8" i="2"/>
  <c r="K6" i="2"/>
  <c r="K5" i="2"/>
  <c r="K4" i="2"/>
  <c r="K3" i="2"/>
  <c r="J8" i="2"/>
  <c r="J6" i="2"/>
  <c r="J5" i="2"/>
  <c r="J4" i="2"/>
  <c r="J3" i="2"/>
  <c r="I8" i="2"/>
  <c r="I6" i="2"/>
  <c r="I5" i="2"/>
  <c r="I4" i="2"/>
  <c r="B8" i="2"/>
  <c r="G8" i="2" s="1"/>
  <c r="B6" i="2"/>
  <c r="G6" i="2" s="1"/>
  <c r="H6" i="2" s="1"/>
  <c r="B5" i="2"/>
  <c r="B4" i="2"/>
  <c r="B3" i="2"/>
  <c r="C3" i="2" s="1"/>
  <c r="O15" i="1"/>
  <c r="C5" i="2"/>
  <c r="C6" i="2"/>
  <c r="H12" i="1"/>
  <c r="H14" i="1"/>
  <c r="L14" i="1" s="1"/>
  <c r="M13" i="1"/>
  <c r="M11" i="1"/>
  <c r="M7" i="1"/>
  <c r="M6" i="1"/>
  <c r="M5" i="1"/>
  <c r="M4" i="1"/>
  <c r="M3" i="1"/>
  <c r="K20" i="1"/>
  <c r="G20" i="1" s="1"/>
  <c r="J20" i="1"/>
  <c r="I20" i="1"/>
  <c r="H20" i="1"/>
  <c r="L20" i="1" s="1"/>
  <c r="O20" i="1" s="1"/>
  <c r="F20" i="1"/>
  <c r="E20" i="1"/>
  <c r="D20" i="1"/>
  <c r="C20" i="1"/>
  <c r="B20" i="1"/>
  <c r="K19" i="1"/>
  <c r="J19" i="1"/>
  <c r="I19" i="1"/>
  <c r="H19" i="1"/>
  <c r="L19" i="1" s="1"/>
  <c r="F19" i="1"/>
  <c r="E19" i="1"/>
  <c r="D19" i="1"/>
  <c r="G19" i="1" s="1"/>
  <c r="C19" i="1"/>
  <c r="K18" i="1"/>
  <c r="J18" i="1"/>
  <c r="I18" i="1"/>
  <c r="H18" i="1"/>
  <c r="L18" i="1" s="1"/>
  <c r="O18" i="1" s="1"/>
  <c r="F18" i="1"/>
  <c r="E18" i="1"/>
  <c r="D18" i="1"/>
  <c r="G18" i="1" s="1"/>
  <c r="C18" i="1"/>
  <c r="B18" i="1"/>
  <c r="K17" i="1"/>
  <c r="J17" i="1"/>
  <c r="I17" i="1"/>
  <c r="H17" i="1"/>
  <c r="L17" i="1" s="1"/>
  <c r="O17" i="1" s="1"/>
  <c r="F17" i="1"/>
  <c r="E17" i="1"/>
  <c r="D17" i="1"/>
  <c r="G17" i="1" s="1"/>
  <c r="C17" i="1"/>
  <c r="B17" i="1"/>
  <c r="L16" i="1"/>
  <c r="O16" i="1" s="1"/>
  <c r="K16" i="1"/>
  <c r="J16" i="1"/>
  <c r="I16" i="1"/>
  <c r="H16" i="1"/>
  <c r="F16" i="1"/>
  <c r="E16" i="1"/>
  <c r="D16" i="1"/>
  <c r="G16" i="1" s="1"/>
  <c r="C16" i="1"/>
  <c r="B16" i="1"/>
  <c r="K15" i="1"/>
  <c r="J15" i="1"/>
  <c r="L15" i="1" s="1"/>
  <c r="I15" i="1"/>
  <c r="H15" i="1"/>
  <c r="F15" i="1"/>
  <c r="E15" i="1"/>
  <c r="D15" i="1"/>
  <c r="G15" i="1" s="1"/>
  <c r="C15" i="1"/>
  <c r="B15" i="1"/>
  <c r="K14" i="1"/>
  <c r="J14" i="1"/>
  <c r="I14" i="1"/>
  <c r="F14" i="1"/>
  <c r="E14" i="1"/>
  <c r="D14" i="1"/>
  <c r="G14" i="1" s="1"/>
  <c r="C14" i="1"/>
  <c r="B14" i="1"/>
  <c r="K13" i="1"/>
  <c r="J13" i="1"/>
  <c r="I13" i="1"/>
  <c r="H13" i="1"/>
  <c r="L13" i="1" s="1"/>
  <c r="O13" i="1" s="1"/>
  <c r="F13" i="1"/>
  <c r="E13" i="1"/>
  <c r="D13" i="1"/>
  <c r="G13" i="1" s="1"/>
  <c r="C13" i="1"/>
  <c r="B13" i="1"/>
  <c r="K12" i="1"/>
  <c r="J12" i="1"/>
  <c r="I12" i="1"/>
  <c r="F12" i="1"/>
  <c r="E12" i="1"/>
  <c r="D12" i="1"/>
  <c r="C12" i="1"/>
  <c r="B12" i="1"/>
  <c r="K11" i="1"/>
  <c r="J11" i="1"/>
  <c r="I11" i="1"/>
  <c r="H11" i="1"/>
  <c r="L11" i="1" s="1"/>
  <c r="O11" i="1" s="1"/>
  <c r="F11" i="1"/>
  <c r="E11" i="1"/>
  <c r="D11" i="1"/>
  <c r="C11" i="1"/>
  <c r="B11" i="1"/>
  <c r="K10" i="1"/>
  <c r="J10" i="1"/>
  <c r="I10" i="1"/>
  <c r="H10" i="1"/>
  <c r="L10" i="1" s="1"/>
  <c r="O10" i="1" s="1"/>
  <c r="F10" i="1"/>
  <c r="E10" i="1"/>
  <c r="D10" i="1"/>
  <c r="C10" i="1"/>
  <c r="B10" i="1"/>
  <c r="K9" i="1"/>
  <c r="J9" i="1"/>
  <c r="I9" i="1"/>
  <c r="H9" i="1"/>
  <c r="L9" i="1" s="1"/>
  <c r="O9" i="1" s="1"/>
  <c r="F9" i="1"/>
  <c r="E9" i="1"/>
  <c r="D9" i="1"/>
  <c r="C9" i="1"/>
  <c r="B9" i="1"/>
  <c r="K8" i="1"/>
  <c r="J8" i="1"/>
  <c r="I8" i="1"/>
  <c r="F8" i="1"/>
  <c r="E8" i="1"/>
  <c r="D8" i="1"/>
  <c r="G8" i="1" s="1"/>
  <c r="C8" i="1"/>
  <c r="B8" i="1"/>
  <c r="K7" i="1"/>
  <c r="J7" i="1"/>
  <c r="I7" i="1"/>
  <c r="H7" i="1"/>
  <c r="L7" i="1" s="1"/>
  <c r="O7" i="1" s="1"/>
  <c r="F7" i="1"/>
  <c r="E7" i="1"/>
  <c r="D7" i="1"/>
  <c r="G7" i="1" s="1"/>
  <c r="C7" i="1"/>
  <c r="B7" i="1"/>
  <c r="K6" i="1"/>
  <c r="J6" i="1"/>
  <c r="I6" i="1"/>
  <c r="H6" i="1"/>
  <c r="L6" i="1" s="1"/>
  <c r="O6" i="1" s="1"/>
  <c r="F6" i="1"/>
  <c r="E6" i="1"/>
  <c r="D6" i="1"/>
  <c r="G6" i="1" s="1"/>
  <c r="C6" i="1"/>
  <c r="B6" i="1"/>
  <c r="L5" i="1"/>
  <c r="O5" i="1" s="1"/>
  <c r="K5" i="1"/>
  <c r="J5" i="1"/>
  <c r="I5" i="1"/>
  <c r="H5" i="1"/>
  <c r="F5" i="1"/>
  <c r="E5" i="1"/>
  <c r="D5" i="1"/>
  <c r="G5" i="1" s="1"/>
  <c r="C5" i="1"/>
  <c r="B5" i="1"/>
  <c r="L4" i="1"/>
  <c r="O4" i="1" s="1"/>
  <c r="K4" i="1"/>
  <c r="J4" i="1"/>
  <c r="I4" i="1"/>
  <c r="H4" i="1"/>
  <c r="F4" i="1"/>
  <c r="E4" i="1"/>
  <c r="D4" i="1"/>
  <c r="G4" i="1" s="1"/>
  <c r="C4" i="1"/>
  <c r="B4" i="1"/>
  <c r="K3" i="1"/>
  <c r="J3" i="1"/>
  <c r="I3" i="1"/>
  <c r="H3" i="1"/>
  <c r="L3" i="1" s="1"/>
  <c r="O3" i="1" s="1"/>
  <c r="F3" i="1"/>
  <c r="E3" i="1"/>
  <c r="D3" i="1"/>
  <c r="G3" i="1" s="1"/>
  <c r="C3" i="1"/>
  <c r="B3" i="1"/>
  <c r="M12" i="1" l="1"/>
  <c r="O8" i="1"/>
  <c r="P3" i="1" s="1"/>
  <c r="M8" i="1"/>
  <c r="O19" i="1"/>
  <c r="P15" i="1" s="1"/>
  <c r="H7" i="2"/>
  <c r="I7" i="2" s="1"/>
  <c r="H8" i="2"/>
  <c r="C4" i="2"/>
  <c r="D4" i="2" s="1"/>
  <c r="E4" i="2" s="1"/>
  <c r="G5" i="2"/>
  <c r="H5" i="2" s="1"/>
  <c r="G4" i="2"/>
  <c r="H4" i="2" s="1"/>
  <c r="D5" i="2"/>
  <c r="E5" i="2" s="1"/>
  <c r="D3" i="2"/>
  <c r="E3" i="2" s="1"/>
  <c r="G3" i="2"/>
  <c r="H3" i="2" s="1"/>
  <c r="I3" i="2" s="1"/>
  <c r="C8" i="2"/>
  <c r="D8" i="2" s="1"/>
  <c r="E8" i="2" s="1"/>
  <c r="C7" i="2"/>
  <c r="D7" i="2" s="1"/>
  <c r="E7" i="2" s="1"/>
  <c r="J7" i="2" s="1"/>
  <c r="D6" i="2"/>
  <c r="E6" i="2" s="1"/>
  <c r="L12" i="1"/>
  <c r="O12" i="1" s="1"/>
  <c r="O14" i="1"/>
  <c r="N20" i="1"/>
  <c r="M20" i="1"/>
  <c r="N6" i="1"/>
  <c r="M19" i="1"/>
  <c r="N19" i="1"/>
  <c r="N7" i="1"/>
  <c r="N13" i="1"/>
  <c r="N18" i="1"/>
  <c r="M18" i="1"/>
  <c r="N3" i="1"/>
  <c r="M15" i="1"/>
  <c r="N15" i="1"/>
  <c r="N12" i="1"/>
  <c r="N8" i="1"/>
  <c r="N14" i="1"/>
  <c r="M14" i="1"/>
  <c r="N4" i="1"/>
  <c r="N16" i="1"/>
  <c r="M16" i="1"/>
  <c r="N10" i="1"/>
  <c r="N5" i="1"/>
  <c r="N9" i="1"/>
  <c r="N11" i="1"/>
  <c r="N17" i="1"/>
  <c r="M17" i="1"/>
  <c r="J10" i="2" l="1"/>
  <c r="K7" i="2"/>
  <c r="K10" i="2" s="1"/>
</calcChain>
</file>

<file path=xl/sharedStrings.xml><?xml version="1.0" encoding="utf-8"?>
<sst xmlns="http://schemas.openxmlformats.org/spreadsheetml/2006/main" count="57" uniqueCount="55">
  <si>
    <t>NESTING</t>
  </si>
  <si>
    <t>MENTHOR VENDA</t>
  </si>
  <si>
    <t>COMPARATIVOS</t>
  </si>
  <si>
    <t>PERIODO</t>
  </si>
  <si>
    <t>TOTAL USADO NT</t>
  </si>
  <si>
    <t>TOTAL USADO CD</t>
  </si>
  <si>
    <t>SUCATA NT</t>
  </si>
  <si>
    <t>SUCATA CD</t>
  </si>
  <si>
    <t>RETALHO KG</t>
  </si>
  <si>
    <t>TOTAL PERDA KG</t>
  </si>
  <si>
    <t>APARA</t>
  </si>
  <si>
    <t>SCRAP</t>
  </si>
  <si>
    <t>ENGENHARIA</t>
  </si>
  <si>
    <t>APARA VOLUTA</t>
  </si>
  <si>
    <t>TOTAL SCRAP</t>
  </si>
  <si>
    <t>DIFERENÇA</t>
  </si>
  <si>
    <t>Projetado%</t>
  </si>
  <si>
    <t>Realizado%</t>
  </si>
  <si>
    <t>JAN2023</t>
  </si>
  <si>
    <t>FEV2023</t>
  </si>
  <si>
    <t>MAR2023</t>
  </si>
  <si>
    <t>ABR2023</t>
  </si>
  <si>
    <t>MAI2023</t>
  </si>
  <si>
    <t>JUN2023</t>
  </si>
  <si>
    <t>JUL2023</t>
  </si>
  <si>
    <t>AGO2023</t>
  </si>
  <si>
    <t>SET2023</t>
  </si>
  <si>
    <t>OUT2023</t>
  </si>
  <si>
    <t>NOV2023</t>
  </si>
  <si>
    <t>DEZ2023</t>
  </si>
  <si>
    <t>JAN2024</t>
  </si>
  <si>
    <t>FEV2024</t>
  </si>
  <si>
    <t>MAR2024</t>
  </si>
  <si>
    <t>ABR2024</t>
  </si>
  <si>
    <t>MAI2024</t>
  </si>
  <si>
    <t>JUN2024</t>
  </si>
  <si>
    <t>Média Anual</t>
  </si>
  <si>
    <t>JAN</t>
  </si>
  <si>
    <t>FEV</t>
  </si>
  <si>
    <t>MAR</t>
  </si>
  <si>
    <t>ABR</t>
  </si>
  <si>
    <t>MAI</t>
  </si>
  <si>
    <t>JUN</t>
  </si>
  <si>
    <t>Aproveitamento</t>
  </si>
  <si>
    <t>Aproveitamento Kg</t>
  </si>
  <si>
    <t>Mês</t>
  </si>
  <si>
    <t>Total Usado 2024 Kg</t>
  </si>
  <si>
    <t>Scrap Equivalente</t>
  </si>
  <si>
    <t>Total R$ Equivalente</t>
  </si>
  <si>
    <t>Equiparação média 2023 aproveitamento 49,01%</t>
  </si>
  <si>
    <t>Dados Scrap 2024</t>
  </si>
  <si>
    <t>Aproveitamento %</t>
  </si>
  <si>
    <t>Diferença</t>
  </si>
  <si>
    <t>Comparativo 23/24</t>
  </si>
  <si>
    <t>Projeção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</si>
</sst>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3" fontId="0" fillId="0" borderId="2" xfId="1" applyFont="1" applyBorder="1"/>
    <xf numFmtId="164" fontId="0" fillId="0" borderId="1" xfId="1" applyNumberFormat="1" applyFont="1" applyBorder="1"/>
    <xf numFmtId="164" fontId="0" fillId="2" borderId="1" xfId="1" applyNumberFormat="1" applyFont="1" applyFill="1" applyBorder="1"/>
    <xf numFmtId="10" fontId="0" fillId="0" borderId="1" xfId="3" applyNumberFormat="1" applyFont="1" applyBorder="1" applyAlignment="1">
      <alignment horizontal="center"/>
    </xf>
    <xf numFmtId="43" fontId="0" fillId="3" borderId="2" xfId="1" applyFont="1" applyFill="1" applyBorder="1"/>
    <xf numFmtId="164" fontId="0" fillId="3" borderId="1" xfId="1" applyNumberFormat="1" applyFont="1" applyFill="1" applyBorder="1"/>
    <xf numFmtId="164" fontId="2" fillId="2" borderId="1" xfId="1" applyNumberFormat="1" applyFont="1" applyFill="1" applyBorder="1"/>
    <xf numFmtId="10" fontId="2" fillId="3" borderId="1" xfId="3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3" fontId="0" fillId="0" borderId="0" xfId="0" applyNumberFormat="1"/>
    <xf numFmtId="43" fontId="0" fillId="0" borderId="1" xfId="0" applyNumberFormat="1" applyBorder="1"/>
    <xf numFmtId="0" fontId="0" fillId="0" borderId="1" xfId="0" applyFont="1" applyBorder="1"/>
    <xf numFmtId="43" fontId="0" fillId="0" borderId="1" xfId="0" applyNumberFormat="1" applyFont="1" applyBorder="1"/>
    <xf numFmtId="0" fontId="2" fillId="0" borderId="1" xfId="0" applyFont="1" applyBorder="1"/>
    <xf numFmtId="0" fontId="2" fillId="0" borderId="1" xfId="0" applyFont="1" applyFill="1" applyBorder="1"/>
    <xf numFmtId="44" fontId="0" fillId="0" borderId="1" xfId="2" applyFont="1" applyBorder="1"/>
    <xf numFmtId="44" fontId="2" fillId="0" borderId="0" xfId="2" applyFont="1"/>
    <xf numFmtId="17" fontId="2" fillId="0" borderId="0" xfId="0" applyNumberFormat="1" applyFont="1"/>
    <xf numFmtId="49" fontId="0" fillId="0" borderId="2" xfId="0" applyNumberFormat="1" applyBorder="1" applyAlignment="1">
      <alignment horizontal="center"/>
    </xf>
    <xf numFmtId="49" fontId="0" fillId="3" borderId="2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0" fontId="2" fillId="5" borderId="1" xfId="3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Planejamento%20e%20Produ&#231;&#227;o\1%20-%20PCP\11%20-%20Programa&#231;&#227;o%20de%20Nestings\Relat&#243;rio%20de%20Aproveitamento%20de%20Chapas.xlsx" TargetMode="External"/><Relationship Id="rId1" Type="http://schemas.openxmlformats.org/officeDocument/2006/relationships/externalLinkPath" Target="file:///S:\Planejamento%20e%20Produ&#231;&#227;o\1%20-%20PCP\11%20-%20Programa&#231;&#227;o%20de%20Nestings\Relat&#243;rio%20de%20Aproveitamento%20de%20Chap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shboard"/>
      <sheetName val="Nestings"/>
      <sheetName val="Controle Sucatas"/>
      <sheetName val="Compras"/>
      <sheetName val="Venda Sucatas"/>
      <sheetName val="Tipos de sucatas"/>
      <sheetName val="Relatório de Aproveitamento"/>
      <sheetName val="Scrap de Alumínio"/>
    </sheetNames>
    <sheetDataSet>
      <sheetData sheetId="0"/>
      <sheetData sheetId="1">
        <row r="1">
          <cell r="E1" t="str">
            <v>Peso da chapa ( kg)</v>
          </cell>
          <cell r="F1" t="str">
            <v>Peso do retalho ( kg)</v>
          </cell>
          <cell r="G1" t="str">
            <v>Peso da sucata ( kg)</v>
          </cell>
          <cell r="H1" t="str">
            <v>Total Peso kg)</v>
          </cell>
          <cell r="J1" t="str">
            <v>Total sucata kg</v>
          </cell>
          <cell r="Q1" t="str">
            <v>Period</v>
          </cell>
          <cell r="R1" t="str">
            <v>Tipo</v>
          </cell>
        </row>
        <row r="2">
          <cell r="E2">
            <v>1996.3509999999994</v>
          </cell>
          <cell r="F2">
            <v>58.054999999999993</v>
          </cell>
          <cell r="G2">
            <v>549.22199999999998</v>
          </cell>
          <cell r="H2">
            <v>2308.9839999999995</v>
          </cell>
          <cell r="J2">
            <v>645.15800000000002</v>
          </cell>
          <cell r="Q2" t="str">
            <v>AGO2022</v>
          </cell>
          <cell r="R2" t="str">
            <v>NT</v>
          </cell>
        </row>
        <row r="3">
          <cell r="E3">
            <v>1524.2310000000002</v>
          </cell>
          <cell r="F3">
            <v>115.24799999999999</v>
          </cell>
          <cell r="G3">
            <v>413.36799999999999</v>
          </cell>
          <cell r="H3">
            <v>1551.0780000000002</v>
          </cell>
          <cell r="J3">
            <v>413.62699999999995</v>
          </cell>
          <cell r="Q3" t="str">
            <v>AGO2022</v>
          </cell>
          <cell r="R3" t="str">
            <v>NT</v>
          </cell>
        </row>
        <row r="4">
          <cell r="E4">
            <v>1290.4719999999995</v>
          </cell>
          <cell r="F4">
            <v>39.451000000000001</v>
          </cell>
          <cell r="G4">
            <v>323.91899999999993</v>
          </cell>
          <cell r="H4">
            <v>1424.7069999999994</v>
          </cell>
          <cell r="J4">
            <v>349.26499999999999</v>
          </cell>
          <cell r="Q4" t="str">
            <v>AGO2022</v>
          </cell>
          <cell r="R4" t="str">
            <v>NT</v>
          </cell>
        </row>
        <row r="5">
          <cell r="E5">
            <v>151.07499999999999</v>
          </cell>
          <cell r="F5">
            <v>0</v>
          </cell>
          <cell r="G5">
            <v>63.957000000000001</v>
          </cell>
          <cell r="H5">
            <v>151.07499999999999</v>
          </cell>
          <cell r="J5">
            <v>63.957000000000001</v>
          </cell>
          <cell r="Q5" t="str">
            <v>AGO2022</v>
          </cell>
          <cell r="R5" t="str">
            <v>NT</v>
          </cell>
        </row>
        <row r="6">
          <cell r="E6">
            <v>2405.3149999999991</v>
          </cell>
          <cell r="F6">
            <v>0</v>
          </cell>
          <cell r="G6">
            <v>854.05500000000006</v>
          </cell>
          <cell r="H6">
            <v>2460.4219999999991</v>
          </cell>
          <cell r="J6">
            <v>892.62100000000009</v>
          </cell>
          <cell r="Q6" t="str">
            <v>AGO2022</v>
          </cell>
          <cell r="R6" t="str">
            <v>NT</v>
          </cell>
        </row>
        <row r="7">
          <cell r="E7">
            <v>1463.1029999999998</v>
          </cell>
          <cell r="F7">
            <v>0</v>
          </cell>
          <cell r="G7">
            <v>564.18500000000006</v>
          </cell>
          <cell r="H7">
            <v>1463.1029999999998</v>
          </cell>
          <cell r="J7">
            <v>564.18500000000006</v>
          </cell>
          <cell r="Q7" t="str">
            <v>AGO2022</v>
          </cell>
          <cell r="R7" t="str">
            <v>NT</v>
          </cell>
        </row>
        <row r="8">
          <cell r="E8">
            <v>2419.9129999999996</v>
          </cell>
          <cell r="F8">
            <v>0</v>
          </cell>
          <cell r="G8">
            <v>660.16200000000015</v>
          </cell>
          <cell r="H8">
            <v>2500.4539999999997</v>
          </cell>
          <cell r="J8">
            <v>682.2600000000001</v>
          </cell>
          <cell r="Q8" t="str">
            <v>AGO2022</v>
          </cell>
          <cell r="R8" t="str">
            <v>NT</v>
          </cell>
        </row>
        <row r="9">
          <cell r="E9">
            <v>849.3249999999997</v>
          </cell>
          <cell r="F9">
            <v>0</v>
          </cell>
          <cell r="G9">
            <v>291.87900000000002</v>
          </cell>
          <cell r="H9">
            <v>959.53899999999976</v>
          </cell>
          <cell r="J9">
            <v>359.12100000000004</v>
          </cell>
          <cell r="Q9" t="str">
            <v>AGO2022</v>
          </cell>
          <cell r="R9" t="str">
            <v>NT</v>
          </cell>
        </row>
        <row r="10">
          <cell r="E10">
            <v>2134.2499999999995</v>
          </cell>
          <cell r="F10">
            <v>0</v>
          </cell>
          <cell r="G10">
            <v>595.09799999999996</v>
          </cell>
          <cell r="H10">
            <v>2214.7909999999993</v>
          </cell>
          <cell r="J10">
            <v>620.98199999999997</v>
          </cell>
          <cell r="Q10" t="str">
            <v>AGO2022</v>
          </cell>
          <cell r="R10" t="str">
            <v>NT</v>
          </cell>
        </row>
        <row r="11">
          <cell r="E11">
            <v>1845.1749999999995</v>
          </cell>
          <cell r="F11">
            <v>0</v>
          </cell>
          <cell r="G11">
            <v>644.66100000000029</v>
          </cell>
          <cell r="H11">
            <v>1845.1749999999995</v>
          </cell>
          <cell r="J11">
            <v>644.66100000000029</v>
          </cell>
          <cell r="Q11" t="str">
            <v>AGO2022</v>
          </cell>
          <cell r="R11" t="str">
            <v>NT</v>
          </cell>
        </row>
        <row r="12">
          <cell r="E12">
            <v>155.07</v>
          </cell>
          <cell r="F12">
            <v>0</v>
          </cell>
          <cell r="G12">
            <v>85.695999999999998</v>
          </cell>
          <cell r="H12">
            <v>155.07</v>
          </cell>
          <cell r="J12">
            <v>85.695999999999998</v>
          </cell>
          <cell r="Q12" t="str">
            <v>AGO2022</v>
          </cell>
          <cell r="R12" t="str">
            <v>NT</v>
          </cell>
        </row>
        <row r="13">
          <cell r="E13">
            <v>2419.6379999999995</v>
          </cell>
          <cell r="F13">
            <v>0</v>
          </cell>
          <cell r="G13">
            <v>687.09400000000016</v>
          </cell>
          <cell r="H13">
            <v>2880.8280000000004</v>
          </cell>
          <cell r="J13">
            <v>781.81299999999999</v>
          </cell>
          <cell r="Q13" t="str">
            <v>SET2022</v>
          </cell>
          <cell r="R13" t="str">
            <v>NT</v>
          </cell>
        </row>
        <row r="14">
          <cell r="E14">
            <v>2839.7760000000021</v>
          </cell>
          <cell r="F14">
            <v>0</v>
          </cell>
          <cell r="G14">
            <v>849.22399999999971</v>
          </cell>
          <cell r="H14">
            <v>2925.0960000000027</v>
          </cell>
          <cell r="J14">
            <v>866.96399999999971</v>
          </cell>
          <cell r="Q14" t="str">
            <v>SET2022</v>
          </cell>
          <cell r="R14" t="str">
            <v>NT</v>
          </cell>
        </row>
        <row r="15">
          <cell r="E15">
            <v>3164.4920000000038</v>
          </cell>
          <cell r="F15">
            <v>213.71799999999999</v>
          </cell>
          <cell r="G15">
            <v>673.42099999999994</v>
          </cell>
          <cell r="H15">
            <v>3342.1830000000045</v>
          </cell>
          <cell r="J15">
            <v>714.4319999999999</v>
          </cell>
          <cell r="Q15" t="str">
            <v>SET2022</v>
          </cell>
          <cell r="R15" t="str">
            <v>NT</v>
          </cell>
        </row>
        <row r="16">
          <cell r="E16">
            <v>1927.8309999999997</v>
          </cell>
          <cell r="F16">
            <v>0</v>
          </cell>
          <cell r="G16">
            <v>492.06900000000002</v>
          </cell>
          <cell r="H16">
            <v>1954.6779999999997</v>
          </cell>
          <cell r="J16">
            <v>496.31799999999998</v>
          </cell>
          <cell r="Q16" t="str">
            <v>SET2022</v>
          </cell>
          <cell r="R16" t="str">
            <v>NT</v>
          </cell>
        </row>
        <row r="17">
          <cell r="E17">
            <v>1949.6179999999999</v>
          </cell>
          <cell r="F17">
            <v>0</v>
          </cell>
          <cell r="G17">
            <v>563.03700000000003</v>
          </cell>
          <cell r="H17">
            <v>2593.6129999999994</v>
          </cell>
          <cell r="J17">
            <v>738.24699999999996</v>
          </cell>
          <cell r="Q17" t="str">
            <v>SET2022</v>
          </cell>
          <cell r="R17" t="str">
            <v>NT</v>
          </cell>
        </row>
        <row r="18">
          <cell r="E18">
            <v>1952.4189999999994</v>
          </cell>
          <cell r="F18">
            <v>0</v>
          </cell>
          <cell r="G18">
            <v>494.55399999999992</v>
          </cell>
          <cell r="H18">
            <v>2141.7609999999995</v>
          </cell>
          <cell r="J18">
            <v>530.5379999999999</v>
          </cell>
          <cell r="Q18" t="str">
            <v>SET2022</v>
          </cell>
          <cell r="R18" t="str">
            <v>NT</v>
          </cell>
        </row>
        <row r="19">
          <cell r="E19">
            <v>1473.6410000000001</v>
          </cell>
          <cell r="F19">
            <v>0</v>
          </cell>
          <cell r="G19">
            <v>507.42399999999998</v>
          </cell>
          <cell r="H19">
            <v>1500.4880000000001</v>
          </cell>
          <cell r="J19">
            <v>514.79200000000003</v>
          </cell>
          <cell r="Q19" t="str">
            <v>SET2022</v>
          </cell>
          <cell r="R19" t="str">
            <v>NT</v>
          </cell>
        </row>
        <row r="20">
          <cell r="E20">
            <v>1324.5719999999997</v>
          </cell>
          <cell r="F20">
            <v>0</v>
          </cell>
          <cell r="G20">
            <v>394.50700000000006</v>
          </cell>
          <cell r="H20">
            <v>1512.5009999999997</v>
          </cell>
          <cell r="J20">
            <v>435.02300000000008</v>
          </cell>
          <cell r="Q20" t="str">
            <v>SET2022</v>
          </cell>
          <cell r="R20" t="str">
            <v>NT</v>
          </cell>
        </row>
        <row r="21">
          <cell r="E21">
            <v>904.84200000000033</v>
          </cell>
          <cell r="F21">
            <v>0</v>
          </cell>
          <cell r="G21">
            <v>401.75599999999997</v>
          </cell>
          <cell r="H21">
            <v>904.84200000000033</v>
          </cell>
          <cell r="J21">
            <v>401.75599999999997</v>
          </cell>
          <cell r="Q21" t="str">
            <v>SET2022</v>
          </cell>
          <cell r="R21" t="str">
            <v>NT</v>
          </cell>
        </row>
        <row r="22">
          <cell r="E22">
            <v>1802.9509999999998</v>
          </cell>
          <cell r="F22">
            <v>0</v>
          </cell>
          <cell r="G22">
            <v>646.92899999999997</v>
          </cell>
          <cell r="H22">
            <v>1937.1859999999997</v>
          </cell>
          <cell r="J22">
            <v>703.52099999999984</v>
          </cell>
          <cell r="Q22" t="str">
            <v>SET2022</v>
          </cell>
          <cell r="R22" t="str">
            <v>NT</v>
          </cell>
        </row>
        <row r="23">
          <cell r="E23">
            <v>2024.3279999999991</v>
          </cell>
          <cell r="F23">
            <v>0</v>
          </cell>
          <cell r="G23">
            <v>520.17299999999989</v>
          </cell>
          <cell r="H23">
            <v>2215.0829999999992</v>
          </cell>
          <cell r="J23">
            <v>555.93299999999988</v>
          </cell>
          <cell r="Q23" t="str">
            <v>SET2022</v>
          </cell>
          <cell r="R23" t="str">
            <v>NT</v>
          </cell>
        </row>
        <row r="24">
          <cell r="E24">
            <v>3409.3369999999986</v>
          </cell>
          <cell r="F24">
            <v>0</v>
          </cell>
          <cell r="G24">
            <v>863.6389999999999</v>
          </cell>
          <cell r="H24">
            <v>4061.6569999999988</v>
          </cell>
          <cell r="J24">
            <v>1002.3029999999999</v>
          </cell>
          <cell r="Q24" t="str">
            <v>OUT2022</v>
          </cell>
          <cell r="R24" t="str">
            <v>NT</v>
          </cell>
        </row>
        <row r="25">
          <cell r="Q25" t="str">
            <v>OUT2022</v>
          </cell>
          <cell r="R25" t="str">
            <v>NT</v>
          </cell>
        </row>
        <row r="26">
          <cell r="E26">
            <v>1597.2379999999998</v>
          </cell>
          <cell r="F26">
            <v>0</v>
          </cell>
          <cell r="G26">
            <v>652.4849999999999</v>
          </cell>
          <cell r="H26">
            <v>1597.2379999999998</v>
          </cell>
          <cell r="J26">
            <v>652.4849999999999</v>
          </cell>
          <cell r="Q26" t="str">
            <v>OUT2022</v>
          </cell>
          <cell r="R26" t="str">
            <v>NT</v>
          </cell>
        </row>
        <row r="27">
          <cell r="E27">
            <v>181.22399999999999</v>
          </cell>
          <cell r="F27">
            <v>0</v>
          </cell>
          <cell r="G27">
            <v>90.582999999999998</v>
          </cell>
          <cell r="H27">
            <v>251.87400000000002</v>
          </cell>
          <cell r="J27">
            <v>113.123</v>
          </cell>
          <cell r="Q27" t="str">
            <v>OUT2022</v>
          </cell>
          <cell r="R27" t="str">
            <v>NT</v>
          </cell>
        </row>
        <row r="28">
          <cell r="E28">
            <v>538.76999999999987</v>
          </cell>
          <cell r="F28">
            <v>0</v>
          </cell>
          <cell r="G28">
            <v>126.66</v>
          </cell>
          <cell r="H28">
            <v>538.76999999999987</v>
          </cell>
          <cell r="J28">
            <v>126.66</v>
          </cell>
          <cell r="Q28" t="str">
            <v>OUT2022</v>
          </cell>
          <cell r="R28" t="str">
            <v>NT</v>
          </cell>
        </row>
        <row r="29">
          <cell r="E29">
            <v>2020.5649999999991</v>
          </cell>
          <cell r="F29">
            <v>0</v>
          </cell>
          <cell r="G29">
            <v>323.42799999999994</v>
          </cell>
          <cell r="H29">
            <v>3121.0759999999996</v>
          </cell>
          <cell r="J29">
            <v>484.63000000000005</v>
          </cell>
          <cell r="Q29" t="str">
            <v>OUT2022</v>
          </cell>
          <cell r="R29" t="str">
            <v>NT</v>
          </cell>
        </row>
        <row r="30">
          <cell r="E30">
            <v>1557.8619999999999</v>
          </cell>
          <cell r="F30">
            <v>0</v>
          </cell>
          <cell r="G30">
            <v>356.63999999999987</v>
          </cell>
          <cell r="H30">
            <v>1717.5309999999999</v>
          </cell>
          <cell r="J30">
            <v>378.00299999999987</v>
          </cell>
          <cell r="Q30" t="str">
            <v>OUT2022</v>
          </cell>
          <cell r="R30" t="str">
            <v>NT</v>
          </cell>
        </row>
        <row r="31">
          <cell r="Q31" t="str">
            <v>OUT2022</v>
          </cell>
          <cell r="R31" t="str">
            <v>NT</v>
          </cell>
        </row>
        <row r="32">
          <cell r="E32">
            <v>2510.369999999999</v>
          </cell>
          <cell r="F32">
            <v>0</v>
          </cell>
          <cell r="G32">
            <v>597.74999999999977</v>
          </cell>
          <cell r="H32">
            <v>2882.9819999999995</v>
          </cell>
          <cell r="J32">
            <v>653.08999999999992</v>
          </cell>
          <cell r="Q32" t="str">
            <v>OUT2022</v>
          </cell>
          <cell r="R32" t="str">
            <v>NT</v>
          </cell>
        </row>
        <row r="33">
          <cell r="E33">
            <v>1174.5759999999998</v>
          </cell>
          <cell r="F33">
            <v>0</v>
          </cell>
          <cell r="G33">
            <v>328.64100000000008</v>
          </cell>
          <cell r="H33">
            <v>1174.5759999999998</v>
          </cell>
          <cell r="J33">
            <v>328.64100000000008</v>
          </cell>
          <cell r="Q33" t="str">
            <v>OUT2022</v>
          </cell>
          <cell r="R33" t="str">
            <v>NT</v>
          </cell>
        </row>
        <row r="34">
          <cell r="E34">
            <v>1412.1849999999999</v>
          </cell>
          <cell r="F34">
            <v>0</v>
          </cell>
          <cell r="G34">
            <v>381.24799999999988</v>
          </cell>
          <cell r="H34">
            <v>1465.8789999999999</v>
          </cell>
          <cell r="J34">
            <v>393.69699999999995</v>
          </cell>
          <cell r="Q34" t="str">
            <v>OUT2022</v>
          </cell>
          <cell r="R34" t="str">
            <v>NT</v>
          </cell>
        </row>
        <row r="35">
          <cell r="E35">
            <v>2763.9810000000025</v>
          </cell>
          <cell r="F35">
            <v>0</v>
          </cell>
          <cell r="G35">
            <v>668.85300000000007</v>
          </cell>
          <cell r="H35">
            <v>3289.3230000000026</v>
          </cell>
          <cell r="J35">
            <v>787.375</v>
          </cell>
          <cell r="Q35" t="str">
            <v>OUT2022</v>
          </cell>
          <cell r="R35" t="str">
            <v>NT</v>
          </cell>
        </row>
        <row r="36">
          <cell r="E36">
            <v>3764.5689999999959</v>
          </cell>
          <cell r="F36">
            <v>0</v>
          </cell>
          <cell r="G36">
            <v>910.65200000000004</v>
          </cell>
          <cell r="H36">
            <v>4033.038999999997</v>
          </cell>
          <cell r="J36">
            <v>936.97300000000018</v>
          </cell>
          <cell r="Q36" t="str">
            <v>OUT2022</v>
          </cell>
          <cell r="R36" t="str">
            <v>NT</v>
          </cell>
        </row>
        <row r="37">
          <cell r="E37">
            <v>2514.9119999999994</v>
          </cell>
          <cell r="F37">
            <v>0</v>
          </cell>
          <cell r="G37">
            <v>657.89400000000001</v>
          </cell>
          <cell r="H37">
            <v>2689.2509999999997</v>
          </cell>
          <cell r="J37">
            <v>716.40699999999993</v>
          </cell>
          <cell r="Q37" t="str">
            <v>OUT2022</v>
          </cell>
          <cell r="R37" t="str">
            <v>NT</v>
          </cell>
        </row>
        <row r="38">
          <cell r="E38">
            <v>159.31800000000001</v>
          </cell>
          <cell r="F38">
            <v>0</v>
          </cell>
          <cell r="G38">
            <v>28.055</v>
          </cell>
          <cell r="H38">
            <v>159.31800000000001</v>
          </cell>
          <cell r="J38">
            <v>28.055</v>
          </cell>
          <cell r="Q38" t="str">
            <v>OUT2022</v>
          </cell>
          <cell r="R38" t="str">
            <v>NT</v>
          </cell>
        </row>
        <row r="39">
          <cell r="E39">
            <v>2037.2719999999993</v>
          </cell>
          <cell r="F39">
            <v>0</v>
          </cell>
          <cell r="G39">
            <v>619.09799999999996</v>
          </cell>
          <cell r="H39">
            <v>2112.6379999999995</v>
          </cell>
          <cell r="J39">
            <v>674.78099999999995</v>
          </cell>
          <cell r="Q39" t="str">
            <v>OUT2022</v>
          </cell>
          <cell r="R39" t="str">
            <v>NT</v>
          </cell>
        </row>
        <row r="40">
          <cell r="E40">
            <v>1223.7929999999994</v>
          </cell>
          <cell r="F40">
            <v>0</v>
          </cell>
          <cell r="G40">
            <v>159.95800000000003</v>
          </cell>
          <cell r="H40">
            <v>1465.4159999999995</v>
          </cell>
          <cell r="J40">
            <v>191.24300000000005</v>
          </cell>
          <cell r="Q40" t="str">
            <v>OUT2022</v>
          </cell>
          <cell r="R40" t="str">
            <v>NT</v>
          </cell>
        </row>
        <row r="41">
          <cell r="Q41" t="str">
            <v>NOV2022</v>
          </cell>
          <cell r="R41" t="str">
            <v>NT</v>
          </cell>
        </row>
        <row r="42">
          <cell r="E42">
            <v>1425.3500000000001</v>
          </cell>
          <cell r="F42">
            <v>0</v>
          </cell>
          <cell r="G42">
            <v>405.23000000000008</v>
          </cell>
          <cell r="H42">
            <v>1425.3500000000001</v>
          </cell>
          <cell r="J42">
            <v>405.23000000000008</v>
          </cell>
          <cell r="Q42" t="str">
            <v>NOV2022</v>
          </cell>
          <cell r="R42" t="str">
            <v>NT</v>
          </cell>
        </row>
        <row r="43">
          <cell r="E43">
            <v>2035.3389999999993</v>
          </cell>
          <cell r="F43">
            <v>0</v>
          </cell>
          <cell r="G43">
            <v>461.22299999999996</v>
          </cell>
          <cell r="H43">
            <v>2142.7269999999994</v>
          </cell>
          <cell r="J43">
            <v>479.26499999999999</v>
          </cell>
          <cell r="Q43" t="str">
            <v>NOV2022</v>
          </cell>
          <cell r="R43" t="str">
            <v>NT</v>
          </cell>
        </row>
        <row r="44">
          <cell r="E44">
            <v>1480.1219999999996</v>
          </cell>
          <cell r="F44">
            <v>0</v>
          </cell>
          <cell r="G44">
            <v>411.666</v>
          </cell>
          <cell r="H44">
            <v>1506.9689999999996</v>
          </cell>
          <cell r="J44">
            <v>419.827</v>
          </cell>
          <cell r="Q44" t="str">
            <v>NOV2022</v>
          </cell>
          <cell r="R44" t="str">
            <v>NT</v>
          </cell>
        </row>
        <row r="45">
          <cell r="E45">
            <v>122.75900000000001</v>
          </cell>
          <cell r="F45">
            <v>0</v>
          </cell>
          <cell r="G45">
            <v>50.295000000000002</v>
          </cell>
          <cell r="H45">
            <v>193.40900000000002</v>
          </cell>
          <cell r="J45">
            <v>72.091000000000008</v>
          </cell>
          <cell r="Q45" t="str">
            <v>NOV2022</v>
          </cell>
          <cell r="R45" t="str">
            <v>NT</v>
          </cell>
        </row>
        <row r="46">
          <cell r="E46">
            <v>1337.1699999999994</v>
          </cell>
          <cell r="F46">
            <v>0</v>
          </cell>
          <cell r="G46">
            <v>352.14199999999994</v>
          </cell>
          <cell r="H46">
            <v>1390.8639999999994</v>
          </cell>
          <cell r="J46">
            <v>366.017</v>
          </cell>
          <cell r="Q46" t="str">
            <v>NOV2022</v>
          </cell>
          <cell r="R46" t="str">
            <v>NT</v>
          </cell>
        </row>
        <row r="47">
          <cell r="E47">
            <v>1590.2779999999996</v>
          </cell>
          <cell r="F47">
            <v>0</v>
          </cell>
          <cell r="G47">
            <v>486.37200000000013</v>
          </cell>
          <cell r="H47">
            <v>1590.2779999999996</v>
          </cell>
          <cell r="J47">
            <v>486.37200000000013</v>
          </cell>
          <cell r="Q47" t="str">
            <v>NOV2022</v>
          </cell>
          <cell r="R47" t="str">
            <v>NT</v>
          </cell>
        </row>
        <row r="48">
          <cell r="E48">
            <v>1247.6499999999996</v>
          </cell>
          <cell r="F48">
            <v>0</v>
          </cell>
          <cell r="G48">
            <v>328.4</v>
          </cell>
          <cell r="H48">
            <v>1247.6499999999996</v>
          </cell>
          <cell r="J48">
            <v>328.4</v>
          </cell>
          <cell r="Q48" t="str">
            <v>NOV2022</v>
          </cell>
          <cell r="R48" t="str">
            <v>NT</v>
          </cell>
        </row>
        <row r="49">
          <cell r="E49">
            <v>1614.0200000000002</v>
          </cell>
          <cell r="F49">
            <v>0</v>
          </cell>
          <cell r="G49">
            <v>336.49799999999993</v>
          </cell>
          <cell r="H49">
            <v>1694.9030000000002</v>
          </cell>
          <cell r="J49">
            <v>346.53399999999999</v>
          </cell>
          <cell r="Q49" t="str">
            <v>NOV2022</v>
          </cell>
          <cell r="R49" t="str">
            <v>NT</v>
          </cell>
        </row>
        <row r="50">
          <cell r="E50">
            <v>1808.1799999999996</v>
          </cell>
          <cell r="F50">
            <v>0</v>
          </cell>
          <cell r="G50">
            <v>512.18399999999997</v>
          </cell>
          <cell r="H50">
            <v>1808.1799999999996</v>
          </cell>
          <cell r="J50">
            <v>512.18399999999997</v>
          </cell>
          <cell r="Q50" t="str">
            <v>NOV2022</v>
          </cell>
          <cell r="R50" t="str">
            <v>NT</v>
          </cell>
        </row>
        <row r="51">
          <cell r="E51">
            <v>1964.9419999999991</v>
          </cell>
          <cell r="F51">
            <v>0</v>
          </cell>
          <cell r="G51">
            <v>522.72199999999998</v>
          </cell>
          <cell r="H51">
            <v>2235.7879999999996</v>
          </cell>
          <cell r="J51">
            <v>576.04399999999998</v>
          </cell>
          <cell r="Q51" t="str">
            <v>NOV2022</v>
          </cell>
          <cell r="R51" t="str">
            <v>NT</v>
          </cell>
        </row>
        <row r="52">
          <cell r="E52">
            <v>1434.4899999999998</v>
          </cell>
          <cell r="F52">
            <v>0</v>
          </cell>
          <cell r="G52">
            <v>404.95799999999997</v>
          </cell>
          <cell r="H52">
            <v>1488.3549999999998</v>
          </cell>
          <cell r="J52">
            <v>415.65899999999999</v>
          </cell>
          <cell r="Q52" t="str">
            <v>NOV2022</v>
          </cell>
          <cell r="R52" t="str">
            <v>NT</v>
          </cell>
        </row>
        <row r="53">
          <cell r="E53">
            <v>870.88599999999974</v>
          </cell>
          <cell r="F53">
            <v>0</v>
          </cell>
          <cell r="G53">
            <v>161.61499999999998</v>
          </cell>
          <cell r="H53">
            <v>1142.1279999999997</v>
          </cell>
          <cell r="J53">
            <v>197.73400000000004</v>
          </cell>
          <cell r="Q53" t="str">
            <v>NOV2022</v>
          </cell>
          <cell r="R53" t="str">
            <v>NT</v>
          </cell>
        </row>
        <row r="54">
          <cell r="E54">
            <v>2200.0579999999995</v>
          </cell>
          <cell r="F54">
            <v>0</v>
          </cell>
          <cell r="G54">
            <v>486.452</v>
          </cell>
          <cell r="H54">
            <v>2307.445999999999</v>
          </cell>
          <cell r="J54">
            <v>508.875</v>
          </cell>
          <cell r="Q54" t="str">
            <v>NOV2022</v>
          </cell>
          <cell r="R54" t="str">
            <v>NT</v>
          </cell>
        </row>
        <row r="55">
          <cell r="E55">
            <v>2074.8849999999998</v>
          </cell>
          <cell r="F55">
            <v>0</v>
          </cell>
          <cell r="G55">
            <v>641.17399999999986</v>
          </cell>
          <cell r="H55">
            <v>2251.5099999999998</v>
          </cell>
          <cell r="J55">
            <v>719.60299999999995</v>
          </cell>
          <cell r="Q55" t="str">
            <v>NOV2022</v>
          </cell>
          <cell r="R55" t="str">
            <v>NT</v>
          </cell>
        </row>
        <row r="56">
          <cell r="E56">
            <v>2566.5199999999986</v>
          </cell>
          <cell r="F56">
            <v>0</v>
          </cell>
          <cell r="G56">
            <v>817.79099999999994</v>
          </cell>
          <cell r="H56">
            <v>2593.762999999999</v>
          </cell>
          <cell r="J56">
            <v>826.04899999999986</v>
          </cell>
          <cell r="Q56" t="str">
            <v>NOV2022</v>
          </cell>
          <cell r="R56" t="str">
            <v>NT</v>
          </cell>
        </row>
        <row r="57">
          <cell r="E57">
            <v>819.41999999999973</v>
          </cell>
          <cell r="F57">
            <v>0</v>
          </cell>
          <cell r="G57">
            <v>139.01300000000001</v>
          </cell>
          <cell r="H57">
            <v>819.41999999999973</v>
          </cell>
          <cell r="J57">
            <v>139.01300000000001</v>
          </cell>
          <cell r="Q57" t="str">
            <v>NOV2022</v>
          </cell>
          <cell r="R57" t="str">
            <v>NT</v>
          </cell>
        </row>
        <row r="58">
          <cell r="E58">
            <v>1436.9709999999998</v>
          </cell>
          <cell r="F58">
            <v>0</v>
          </cell>
          <cell r="G58">
            <v>351.84900000000005</v>
          </cell>
          <cell r="H58">
            <v>1490.6649999999997</v>
          </cell>
          <cell r="J58">
            <v>364.16600000000005</v>
          </cell>
          <cell r="Q58" t="str">
            <v>DEZ2022</v>
          </cell>
          <cell r="R58" t="str">
            <v>NT</v>
          </cell>
        </row>
        <row r="59">
          <cell r="E59">
            <v>1739.4639999999999</v>
          </cell>
          <cell r="F59">
            <v>0</v>
          </cell>
          <cell r="G59">
            <v>411.71499999999992</v>
          </cell>
          <cell r="H59">
            <v>1820.0049999999999</v>
          </cell>
          <cell r="J59">
            <v>418.45899999999995</v>
          </cell>
          <cell r="Q59" t="str">
            <v>DEZ2022</v>
          </cell>
          <cell r="R59" t="str">
            <v>NT</v>
          </cell>
        </row>
        <row r="60">
          <cell r="E60">
            <v>3519.0020000000022</v>
          </cell>
          <cell r="F60">
            <v>0</v>
          </cell>
          <cell r="G60">
            <v>935.34399999999994</v>
          </cell>
          <cell r="H60">
            <v>3681.4970000000012</v>
          </cell>
          <cell r="J60">
            <v>992.14400000000001</v>
          </cell>
          <cell r="Q60" t="str">
            <v>DEZ2022</v>
          </cell>
          <cell r="R60" t="str">
            <v>NT</v>
          </cell>
        </row>
        <row r="61">
          <cell r="Q61" t="str">
            <v>DEZ2022</v>
          </cell>
          <cell r="R61" t="str">
            <v>NT</v>
          </cell>
        </row>
        <row r="62">
          <cell r="E62">
            <v>206.92699999999999</v>
          </cell>
          <cell r="F62">
            <v>0</v>
          </cell>
          <cell r="G62">
            <v>73.355000000000004</v>
          </cell>
          <cell r="H62">
            <v>430.18100000000004</v>
          </cell>
          <cell r="J62">
            <v>153.87799999999999</v>
          </cell>
          <cell r="Q62" t="str">
            <v>DEZ2022</v>
          </cell>
          <cell r="R62" t="str">
            <v>NT</v>
          </cell>
        </row>
        <row r="63">
          <cell r="E63">
            <v>1847.2029999999995</v>
          </cell>
          <cell r="F63">
            <v>0</v>
          </cell>
          <cell r="G63">
            <v>502.88199999999989</v>
          </cell>
          <cell r="H63">
            <v>1847.2029999999995</v>
          </cell>
          <cell r="J63">
            <v>502.88199999999989</v>
          </cell>
          <cell r="Q63" t="str">
            <v>DEZ2022</v>
          </cell>
          <cell r="R63" t="str">
            <v>NT</v>
          </cell>
        </row>
        <row r="64">
          <cell r="Q64" t="str">
            <v>DEZ2022</v>
          </cell>
          <cell r="R64" t="str">
            <v>NT</v>
          </cell>
        </row>
        <row r="65">
          <cell r="E65">
            <v>169.57199999999997</v>
          </cell>
          <cell r="F65">
            <v>0</v>
          </cell>
          <cell r="G65">
            <v>54.216999999999992</v>
          </cell>
          <cell r="H65">
            <v>169.57199999999997</v>
          </cell>
          <cell r="J65">
            <v>54.216999999999992</v>
          </cell>
          <cell r="Q65" t="str">
            <v>DEZ2022</v>
          </cell>
          <cell r="R65" t="str">
            <v>NT</v>
          </cell>
        </row>
        <row r="66">
          <cell r="E66">
            <v>1869.1679999999999</v>
          </cell>
          <cell r="F66">
            <v>0</v>
          </cell>
          <cell r="G66">
            <v>470.40000000000003</v>
          </cell>
          <cell r="H66">
            <v>1896.0149999999999</v>
          </cell>
          <cell r="J66">
            <v>479.12700000000007</v>
          </cell>
          <cell r="Q66" t="str">
            <v>DEZ2022</v>
          </cell>
          <cell r="R66" t="str">
            <v>NT</v>
          </cell>
        </row>
        <row r="67">
          <cell r="E67">
            <v>1972.6659999999999</v>
          </cell>
          <cell r="F67">
            <v>0</v>
          </cell>
          <cell r="G67">
            <v>606.24999999999977</v>
          </cell>
          <cell r="H67">
            <v>2106.9009999999998</v>
          </cell>
          <cell r="J67">
            <v>646.40499999999986</v>
          </cell>
          <cell r="Q67" t="str">
            <v>DEZ2022</v>
          </cell>
          <cell r="R67" t="str">
            <v>NT</v>
          </cell>
        </row>
        <row r="68">
          <cell r="Q68" t="str">
            <v>DEZ2022</v>
          </cell>
          <cell r="R68" t="str">
            <v>NT</v>
          </cell>
        </row>
        <row r="69">
          <cell r="E69">
            <v>2643.8459999999995</v>
          </cell>
          <cell r="F69">
            <v>0</v>
          </cell>
          <cell r="G69">
            <v>653.71900000000016</v>
          </cell>
          <cell r="H69">
            <v>2804.9280000000003</v>
          </cell>
          <cell r="J69">
            <v>696.25100000000009</v>
          </cell>
          <cell r="Q69" t="str">
            <v>DEZ2022</v>
          </cell>
          <cell r="R69" t="str">
            <v>NT</v>
          </cell>
        </row>
        <row r="70">
          <cell r="E70">
            <v>2385.5799999999995</v>
          </cell>
          <cell r="F70">
            <v>0</v>
          </cell>
          <cell r="G70">
            <v>642.63599999999997</v>
          </cell>
          <cell r="H70">
            <v>2439.2739999999994</v>
          </cell>
          <cell r="J70">
            <v>654.26</v>
          </cell>
          <cell r="Q70" t="str">
            <v>DEZ2022</v>
          </cell>
          <cell r="R70" t="str">
            <v>NT</v>
          </cell>
        </row>
        <row r="71">
          <cell r="E71">
            <v>1616.6620000000003</v>
          </cell>
          <cell r="F71">
            <v>0</v>
          </cell>
          <cell r="G71">
            <v>534.51800000000003</v>
          </cell>
          <cell r="H71">
            <v>1840.9959999999996</v>
          </cell>
          <cell r="J71">
            <v>601.63699999999994</v>
          </cell>
          <cell r="Q71" t="str">
            <v>JAN2023</v>
          </cell>
          <cell r="R71" t="str">
            <v>NT</v>
          </cell>
        </row>
        <row r="72">
          <cell r="Q72" t="str">
            <v>JAN2023</v>
          </cell>
          <cell r="R72" t="str">
            <v>NT</v>
          </cell>
        </row>
        <row r="73">
          <cell r="E73">
            <v>2165.5129999999995</v>
          </cell>
          <cell r="F73">
            <v>0</v>
          </cell>
          <cell r="G73">
            <v>615.18200000000013</v>
          </cell>
          <cell r="H73">
            <v>2246.0539999999992</v>
          </cell>
          <cell r="J73">
            <v>639.83900000000017</v>
          </cell>
          <cell r="Q73" t="str">
            <v>JAN2023</v>
          </cell>
          <cell r="R73" t="str">
            <v>NT</v>
          </cell>
        </row>
        <row r="74">
          <cell r="E74">
            <v>2704.904</v>
          </cell>
          <cell r="F74">
            <v>0</v>
          </cell>
          <cell r="G74">
            <v>705.596</v>
          </cell>
          <cell r="H74">
            <v>2921.2640000000006</v>
          </cell>
          <cell r="J74">
            <v>748.95900000000006</v>
          </cell>
          <cell r="Q74" t="str">
            <v>JAN2023</v>
          </cell>
          <cell r="R74" t="str">
            <v>NT</v>
          </cell>
        </row>
        <row r="75">
          <cell r="E75">
            <v>179.52500000000003</v>
          </cell>
          <cell r="F75">
            <v>0</v>
          </cell>
          <cell r="G75">
            <v>65.343999999999994</v>
          </cell>
          <cell r="H75">
            <v>431.03900000000004</v>
          </cell>
          <cell r="J75">
            <v>154.73599999999999</v>
          </cell>
          <cell r="Q75" t="str">
            <v>JAN2023</v>
          </cell>
          <cell r="R75" t="str">
            <v>NT</v>
          </cell>
        </row>
        <row r="76">
          <cell r="E76">
            <v>2337.7789999999991</v>
          </cell>
          <cell r="F76">
            <v>0</v>
          </cell>
          <cell r="G76">
            <v>570.82100000000003</v>
          </cell>
          <cell r="H76">
            <v>2522.549</v>
          </cell>
          <cell r="J76">
            <v>681.16800000000001</v>
          </cell>
          <cell r="Q76" t="str">
            <v>JAN2023</v>
          </cell>
          <cell r="R76" t="str">
            <v>NT</v>
          </cell>
        </row>
        <row r="77">
          <cell r="E77">
            <v>1547.1759999999999</v>
          </cell>
          <cell r="F77">
            <v>0</v>
          </cell>
          <cell r="G77">
            <v>366.61099999999993</v>
          </cell>
          <cell r="H77">
            <v>1600.87</v>
          </cell>
          <cell r="J77">
            <v>377.64099999999996</v>
          </cell>
          <cell r="Q77" t="str">
            <v>JAN2023</v>
          </cell>
          <cell r="R77" t="str">
            <v>NT</v>
          </cell>
        </row>
        <row r="78">
          <cell r="E78">
            <v>1275.9609999999996</v>
          </cell>
          <cell r="F78">
            <v>0</v>
          </cell>
          <cell r="G78">
            <v>223.27700000000004</v>
          </cell>
          <cell r="H78">
            <v>1463.8899999999992</v>
          </cell>
          <cell r="J78">
            <v>236.96700000000004</v>
          </cell>
          <cell r="Q78" t="str">
            <v>JAN2023</v>
          </cell>
          <cell r="R78" t="str">
            <v>NT</v>
          </cell>
        </row>
        <row r="79">
          <cell r="E79">
            <v>130.62100000000001</v>
          </cell>
          <cell r="F79">
            <v>0</v>
          </cell>
          <cell r="G79">
            <v>52.817</v>
          </cell>
          <cell r="H79">
            <v>215.40100000000001</v>
          </cell>
          <cell r="J79">
            <v>77.249000000000009</v>
          </cell>
          <cell r="Q79" t="str">
            <v>JAN2023</v>
          </cell>
          <cell r="R79" t="str">
            <v>NT</v>
          </cell>
        </row>
        <row r="80">
          <cell r="E80">
            <v>1738.2419999999993</v>
          </cell>
          <cell r="F80">
            <v>0</v>
          </cell>
          <cell r="G80">
            <v>370.84500000000008</v>
          </cell>
          <cell r="H80">
            <v>1899.3239999999992</v>
          </cell>
          <cell r="J80">
            <v>413.07199999999995</v>
          </cell>
          <cell r="Q80" t="str">
            <v>JAN2023</v>
          </cell>
          <cell r="R80" t="str">
            <v>NT</v>
          </cell>
        </row>
        <row r="81">
          <cell r="E81">
            <v>1779.1309999999992</v>
          </cell>
          <cell r="F81">
            <v>0</v>
          </cell>
          <cell r="G81">
            <v>387.20600000000013</v>
          </cell>
          <cell r="H81">
            <v>2424.8719999999989</v>
          </cell>
          <cell r="J81">
            <v>518.24200000000008</v>
          </cell>
          <cell r="Q81" t="str">
            <v>JAN2023</v>
          </cell>
          <cell r="R81" t="str">
            <v>NT</v>
          </cell>
        </row>
        <row r="82">
          <cell r="E82">
            <v>1849.4689999999991</v>
          </cell>
          <cell r="F82">
            <v>0</v>
          </cell>
          <cell r="G82">
            <v>546.12</v>
          </cell>
          <cell r="H82">
            <v>1849.4689999999991</v>
          </cell>
          <cell r="J82">
            <v>546.12</v>
          </cell>
          <cell r="Q82" t="str">
            <v>JAN2023</v>
          </cell>
          <cell r="R82" t="str">
            <v>NT</v>
          </cell>
        </row>
        <row r="83">
          <cell r="E83">
            <v>150.316</v>
          </cell>
          <cell r="F83">
            <v>0</v>
          </cell>
          <cell r="G83">
            <v>49.964000000000006</v>
          </cell>
          <cell r="H83">
            <v>485.197</v>
          </cell>
          <cell r="J83">
            <v>174.35599999999999</v>
          </cell>
          <cell r="Q83" t="str">
            <v>JAN2023</v>
          </cell>
          <cell r="R83" t="str">
            <v>NT</v>
          </cell>
        </row>
        <row r="84">
          <cell r="E84">
            <v>1844.8709999999992</v>
          </cell>
          <cell r="F84">
            <v>0</v>
          </cell>
          <cell r="G84">
            <v>458.22300000000001</v>
          </cell>
          <cell r="H84">
            <v>2114.753999999999</v>
          </cell>
          <cell r="J84">
            <v>562.75200000000007</v>
          </cell>
          <cell r="Q84" t="str">
            <v>JAN2023</v>
          </cell>
          <cell r="R84" t="str">
            <v>NT</v>
          </cell>
        </row>
        <row r="85">
          <cell r="E85">
            <v>1349.4049999999997</v>
          </cell>
          <cell r="F85">
            <v>0</v>
          </cell>
          <cell r="G85">
            <v>352.0800000000001</v>
          </cell>
          <cell r="H85">
            <v>1376.2519999999997</v>
          </cell>
          <cell r="J85">
            <v>356.58100000000007</v>
          </cell>
          <cell r="Q85" t="str">
            <v>JAN2023</v>
          </cell>
          <cell r="R85" t="str">
            <v>NT</v>
          </cell>
        </row>
        <row r="86">
          <cell r="E86">
            <v>2236.4569999999994</v>
          </cell>
          <cell r="F86">
            <v>0</v>
          </cell>
          <cell r="G86">
            <v>645.28700000000015</v>
          </cell>
          <cell r="H86">
            <v>2236.4569999999994</v>
          </cell>
          <cell r="J86">
            <v>645.28700000000015</v>
          </cell>
          <cell r="Q86" t="str">
            <v>FEV2023</v>
          </cell>
          <cell r="R86" t="str">
            <v>NT</v>
          </cell>
        </row>
        <row r="87">
          <cell r="E87">
            <v>678.10099999999989</v>
          </cell>
          <cell r="F87">
            <v>0</v>
          </cell>
          <cell r="G87">
            <v>224.791</v>
          </cell>
          <cell r="H87">
            <v>882.46999999999991</v>
          </cell>
          <cell r="J87">
            <v>325.58100000000002</v>
          </cell>
          <cell r="Q87" t="str">
            <v>FEV2023</v>
          </cell>
          <cell r="R87" t="str">
            <v>NT</v>
          </cell>
        </row>
        <row r="88">
          <cell r="E88">
            <v>2283.7489999999993</v>
          </cell>
          <cell r="F88">
            <v>0</v>
          </cell>
          <cell r="G88">
            <v>549.71899999999994</v>
          </cell>
          <cell r="H88">
            <v>2364.2899999999995</v>
          </cell>
          <cell r="J88">
            <v>564.47600000000011</v>
          </cell>
          <cell r="Q88" t="str">
            <v>FEV2023</v>
          </cell>
          <cell r="R88" t="str">
            <v>NT</v>
          </cell>
        </row>
        <row r="89">
          <cell r="E89">
            <v>2051.4779999999996</v>
          </cell>
          <cell r="F89">
            <v>0</v>
          </cell>
          <cell r="G89">
            <v>578.26400000000001</v>
          </cell>
          <cell r="H89">
            <v>2105.1719999999996</v>
          </cell>
          <cell r="J89">
            <v>589.274</v>
          </cell>
          <cell r="Q89" t="str">
            <v>FEV2023</v>
          </cell>
          <cell r="R89" t="str">
            <v>NT</v>
          </cell>
        </row>
        <row r="90">
          <cell r="E90">
            <v>1761.3769999999995</v>
          </cell>
          <cell r="F90">
            <v>0</v>
          </cell>
          <cell r="G90">
            <v>527.77799999999991</v>
          </cell>
          <cell r="H90">
            <v>1788.2239999999995</v>
          </cell>
          <cell r="J90">
            <v>535.34199999999987</v>
          </cell>
          <cell r="Q90" t="str">
            <v>FEV2023</v>
          </cell>
          <cell r="R90" t="str">
            <v>NT</v>
          </cell>
        </row>
        <row r="91">
          <cell r="E91">
            <v>1230.3789999999995</v>
          </cell>
          <cell r="F91">
            <v>0</v>
          </cell>
          <cell r="G91">
            <v>255.60900000000001</v>
          </cell>
          <cell r="H91">
            <v>1392.2529999999992</v>
          </cell>
          <cell r="J91">
            <v>276.18299999999994</v>
          </cell>
          <cell r="Q91" t="str">
            <v>FEV2023</v>
          </cell>
          <cell r="R91" t="str">
            <v>NT</v>
          </cell>
        </row>
        <row r="92">
          <cell r="E92">
            <v>1912.2710000000002</v>
          </cell>
          <cell r="F92">
            <v>0</v>
          </cell>
          <cell r="G92">
            <v>588.04300000000001</v>
          </cell>
          <cell r="H92">
            <v>2170.85</v>
          </cell>
          <cell r="J92">
            <v>663.75099999999986</v>
          </cell>
          <cell r="Q92" t="str">
            <v>FEV2023</v>
          </cell>
          <cell r="R92" t="str">
            <v>NT</v>
          </cell>
        </row>
        <row r="93">
          <cell r="E93">
            <v>1835.7969999999991</v>
          </cell>
          <cell r="F93">
            <v>0</v>
          </cell>
          <cell r="G93">
            <v>558.44700000000012</v>
          </cell>
          <cell r="H93">
            <v>1974.810999999999</v>
          </cell>
          <cell r="J93">
            <v>592.54900000000009</v>
          </cell>
          <cell r="Q93" t="str">
            <v>FEV2023</v>
          </cell>
          <cell r="R93" t="str">
            <v>NT</v>
          </cell>
        </row>
        <row r="94">
          <cell r="E94">
            <v>150.316</v>
          </cell>
          <cell r="F94">
            <v>0</v>
          </cell>
          <cell r="G94">
            <v>49.964000000000006</v>
          </cell>
          <cell r="H94">
            <v>485.197</v>
          </cell>
          <cell r="J94">
            <v>174.35599999999999</v>
          </cell>
          <cell r="Q94" t="str">
            <v>FEV2023</v>
          </cell>
          <cell r="R94" t="str">
            <v>NT</v>
          </cell>
        </row>
        <row r="95">
          <cell r="E95">
            <v>2124.5459999999989</v>
          </cell>
          <cell r="F95">
            <v>0</v>
          </cell>
          <cell r="G95">
            <v>556.03399999999999</v>
          </cell>
          <cell r="H95">
            <v>2260.3649999999989</v>
          </cell>
          <cell r="J95">
            <v>581.21799999999985</v>
          </cell>
          <cell r="Q95" t="str">
            <v>FEV2023</v>
          </cell>
          <cell r="R95" t="str">
            <v>NT</v>
          </cell>
        </row>
        <row r="96">
          <cell r="E96">
            <v>1408.146</v>
          </cell>
          <cell r="F96">
            <v>0</v>
          </cell>
          <cell r="G96">
            <v>365.38499999999999</v>
          </cell>
          <cell r="H96">
            <v>1897.7819999999995</v>
          </cell>
          <cell r="J96">
            <v>422.80799999999999</v>
          </cell>
          <cell r="Q96" t="str">
            <v>FEV2023</v>
          </cell>
          <cell r="R96" t="str">
            <v>NT</v>
          </cell>
        </row>
        <row r="97">
          <cell r="E97">
            <v>2090.311999999999</v>
          </cell>
          <cell r="F97">
            <v>0</v>
          </cell>
          <cell r="G97">
            <v>386.57200000000012</v>
          </cell>
          <cell r="H97">
            <v>2278.2409999999991</v>
          </cell>
          <cell r="J97">
            <v>408.79600000000016</v>
          </cell>
          <cell r="Q97" t="str">
            <v>FEV2023</v>
          </cell>
          <cell r="R97" t="str">
            <v>NT</v>
          </cell>
        </row>
        <row r="98">
          <cell r="E98">
            <v>323.59199999999998</v>
          </cell>
          <cell r="F98">
            <v>0</v>
          </cell>
          <cell r="G98">
            <v>53.178999999999988</v>
          </cell>
          <cell r="H98">
            <v>514.91399999999999</v>
          </cell>
          <cell r="J98">
            <v>73.20999999999998</v>
          </cell>
          <cell r="Q98" t="str">
            <v>FEV2023</v>
          </cell>
          <cell r="R98" t="str">
            <v>NT</v>
          </cell>
        </row>
        <row r="99">
          <cell r="E99">
            <v>1249.5369999999998</v>
          </cell>
          <cell r="F99">
            <v>0</v>
          </cell>
          <cell r="G99">
            <v>346.53100000000006</v>
          </cell>
          <cell r="H99">
            <v>1520.7789999999998</v>
          </cell>
          <cell r="J99">
            <v>385.37500000000006</v>
          </cell>
          <cell r="Q99" t="str">
            <v>FEV2023</v>
          </cell>
          <cell r="R99" t="str">
            <v>NT</v>
          </cell>
        </row>
        <row r="100">
          <cell r="E100">
            <v>1059.3429999999998</v>
          </cell>
          <cell r="F100">
            <v>0</v>
          </cell>
          <cell r="G100">
            <v>163.07899999999998</v>
          </cell>
          <cell r="H100">
            <v>1381.9029999999998</v>
          </cell>
          <cell r="J100">
            <v>201.08500000000004</v>
          </cell>
          <cell r="Q100" t="str">
            <v>FEV2023</v>
          </cell>
          <cell r="R100" t="str">
            <v>NT</v>
          </cell>
        </row>
        <row r="101">
          <cell r="E101">
            <v>1270.3009999999999</v>
          </cell>
          <cell r="F101">
            <v>0</v>
          </cell>
          <cell r="G101">
            <v>365.71500000000003</v>
          </cell>
          <cell r="H101">
            <v>1297.1480000000001</v>
          </cell>
          <cell r="J101">
            <v>373.08299999999997</v>
          </cell>
          <cell r="Q101" t="str">
            <v>FEV2023</v>
          </cell>
          <cell r="R101" t="str">
            <v>NT</v>
          </cell>
        </row>
        <row r="102">
          <cell r="E102">
            <v>1029.5490000000002</v>
          </cell>
          <cell r="F102">
            <v>0</v>
          </cell>
          <cell r="G102">
            <v>286.92899999999997</v>
          </cell>
          <cell r="H102">
            <v>1029.5490000000002</v>
          </cell>
          <cell r="J102">
            <v>286.92899999999997</v>
          </cell>
          <cell r="Q102" t="str">
            <v>FEV2023</v>
          </cell>
          <cell r="R102" t="str">
            <v>NT</v>
          </cell>
        </row>
        <row r="103">
          <cell r="E103">
            <v>130.92400000000001</v>
          </cell>
          <cell r="F103">
            <v>0</v>
          </cell>
          <cell r="G103">
            <v>53.120999999999995</v>
          </cell>
          <cell r="H103">
            <v>215.70400000000001</v>
          </cell>
          <cell r="J103">
            <v>77.552999999999997</v>
          </cell>
          <cell r="Q103" t="str">
            <v>FEV2023</v>
          </cell>
          <cell r="R103" t="str">
            <v>NT</v>
          </cell>
        </row>
        <row r="104">
          <cell r="E104">
            <v>1438.8119999999994</v>
          </cell>
          <cell r="F104">
            <v>0</v>
          </cell>
          <cell r="G104">
            <v>347.38500000000005</v>
          </cell>
          <cell r="H104">
            <v>1492.9019999999998</v>
          </cell>
          <cell r="J104">
            <v>354.37799999999999</v>
          </cell>
          <cell r="Q104" t="str">
            <v>FEV2023</v>
          </cell>
          <cell r="R104" t="str">
            <v>NT</v>
          </cell>
        </row>
        <row r="105">
          <cell r="E105">
            <v>1478.6269999999995</v>
          </cell>
          <cell r="F105">
            <v>0</v>
          </cell>
          <cell r="G105">
            <v>371.47899999999998</v>
          </cell>
          <cell r="H105">
            <v>1829.0509999999992</v>
          </cell>
          <cell r="J105">
            <v>414.86200000000002</v>
          </cell>
          <cell r="Q105" t="str">
            <v>FEV2023</v>
          </cell>
          <cell r="R105" t="str">
            <v>NT</v>
          </cell>
        </row>
        <row r="106">
          <cell r="E106">
            <v>2762.0899999999983</v>
          </cell>
          <cell r="F106">
            <v>0</v>
          </cell>
          <cell r="G106">
            <v>702.71099999999979</v>
          </cell>
          <cell r="H106">
            <v>2924.5849999999987</v>
          </cell>
          <cell r="J106">
            <v>735.41799999999978</v>
          </cell>
          <cell r="Q106" t="str">
            <v>FEV2023</v>
          </cell>
          <cell r="R106" t="str">
            <v>NT</v>
          </cell>
        </row>
        <row r="107">
          <cell r="E107">
            <v>1636.1289999999997</v>
          </cell>
          <cell r="F107">
            <v>0</v>
          </cell>
          <cell r="G107">
            <v>374.52799999999991</v>
          </cell>
          <cell r="H107">
            <v>2098.8909999999996</v>
          </cell>
          <cell r="J107">
            <v>477.71900000000011</v>
          </cell>
          <cell r="Q107" t="str">
            <v>FEV2023</v>
          </cell>
          <cell r="R107" t="str">
            <v>NT</v>
          </cell>
        </row>
        <row r="108">
          <cell r="E108">
            <v>742.86499999999978</v>
          </cell>
          <cell r="F108">
            <v>0</v>
          </cell>
          <cell r="G108">
            <v>198.87900000000005</v>
          </cell>
          <cell r="H108">
            <v>787.89499999999975</v>
          </cell>
          <cell r="J108">
            <v>209.46300000000005</v>
          </cell>
          <cell r="Q108" t="str">
            <v>FEV2023</v>
          </cell>
          <cell r="R108" t="str">
            <v>NT</v>
          </cell>
        </row>
        <row r="109">
          <cell r="E109">
            <v>189.95100000000002</v>
          </cell>
          <cell r="F109">
            <v>0</v>
          </cell>
          <cell r="G109">
            <v>67.093999999999994</v>
          </cell>
          <cell r="H109">
            <v>413.20499999999993</v>
          </cell>
          <cell r="J109">
            <v>155.46900000000002</v>
          </cell>
          <cell r="Q109" t="str">
            <v>FEV2023</v>
          </cell>
          <cell r="R109" t="str">
            <v>NT</v>
          </cell>
        </row>
        <row r="110">
          <cell r="E110">
            <v>974.22999999999968</v>
          </cell>
          <cell r="F110">
            <v>0</v>
          </cell>
          <cell r="G110">
            <v>217.61799999999997</v>
          </cell>
          <cell r="H110">
            <v>1300.1829999999998</v>
          </cell>
          <cell r="J110">
            <v>262.94099999999992</v>
          </cell>
          <cell r="Q110" t="str">
            <v>FEV2023</v>
          </cell>
          <cell r="R110" t="str">
            <v>NT</v>
          </cell>
        </row>
        <row r="111">
          <cell r="E111">
            <v>1239.9109999999998</v>
          </cell>
          <cell r="F111">
            <v>0</v>
          </cell>
          <cell r="G111">
            <v>284.733</v>
          </cell>
          <cell r="H111">
            <v>1484.9269999999997</v>
          </cell>
          <cell r="J111">
            <v>311.16800000000001</v>
          </cell>
          <cell r="Q111" t="str">
            <v>FEV2023</v>
          </cell>
          <cell r="R111" t="str">
            <v>NT</v>
          </cell>
        </row>
        <row r="112">
          <cell r="E112">
            <v>2915.012999999999</v>
          </cell>
          <cell r="F112">
            <v>0</v>
          </cell>
          <cell r="G112">
            <v>642.71</v>
          </cell>
          <cell r="H112">
            <v>3317.7180000000012</v>
          </cell>
          <cell r="J112">
            <v>700.20999999999992</v>
          </cell>
          <cell r="Q112" t="str">
            <v>FEV2023</v>
          </cell>
          <cell r="R112" t="str">
            <v>NT</v>
          </cell>
        </row>
        <row r="113">
          <cell r="E113">
            <v>3361.1450000000018</v>
          </cell>
          <cell r="F113">
            <v>0</v>
          </cell>
          <cell r="G113">
            <v>814.32100000000014</v>
          </cell>
          <cell r="H113">
            <v>3469.9460000000022</v>
          </cell>
          <cell r="J113">
            <v>830.32600000000014</v>
          </cell>
          <cell r="Q113" t="str">
            <v>MAR2023</v>
          </cell>
          <cell r="R113" t="str">
            <v>NT</v>
          </cell>
        </row>
        <row r="114">
          <cell r="E114">
            <v>1697.6359999999997</v>
          </cell>
          <cell r="F114">
            <v>0</v>
          </cell>
          <cell r="G114">
            <v>411.73700000000014</v>
          </cell>
          <cell r="H114">
            <v>1831.8709999999999</v>
          </cell>
          <cell r="J114">
            <v>444.73700000000002</v>
          </cell>
          <cell r="Q114" t="str">
            <v>MAR2023</v>
          </cell>
          <cell r="R114" t="str">
            <v>NT</v>
          </cell>
        </row>
        <row r="115">
          <cell r="E115">
            <v>1178.4939999999997</v>
          </cell>
          <cell r="F115">
            <v>0</v>
          </cell>
          <cell r="G115">
            <v>263.48099999999994</v>
          </cell>
          <cell r="H115">
            <v>1960.6209999999994</v>
          </cell>
          <cell r="J115">
            <v>366.25499999999994</v>
          </cell>
          <cell r="Q115" t="str">
            <v>MAR2023</v>
          </cell>
          <cell r="R115" t="str">
            <v>NT</v>
          </cell>
        </row>
        <row r="116">
          <cell r="E116">
            <v>1505.4019999999996</v>
          </cell>
          <cell r="F116">
            <v>0</v>
          </cell>
          <cell r="G116">
            <v>449.69100000000014</v>
          </cell>
          <cell r="H116">
            <v>1616.4499999999994</v>
          </cell>
          <cell r="J116">
            <v>462.57300000000015</v>
          </cell>
          <cell r="Q116" t="str">
            <v>MAR2023</v>
          </cell>
          <cell r="R116" t="str">
            <v>NT</v>
          </cell>
        </row>
        <row r="117">
          <cell r="E117">
            <v>2503.5059999999989</v>
          </cell>
          <cell r="F117">
            <v>0</v>
          </cell>
          <cell r="G117">
            <v>753.16499999999974</v>
          </cell>
          <cell r="H117">
            <v>3149.246999999998</v>
          </cell>
          <cell r="J117">
            <v>833.19399999999996</v>
          </cell>
          <cell r="Q117" t="str">
            <v>MAR2023</v>
          </cell>
          <cell r="R117" t="str">
            <v>NT</v>
          </cell>
        </row>
        <row r="118">
          <cell r="E118">
            <v>1414.374</v>
          </cell>
          <cell r="F118">
            <v>0</v>
          </cell>
          <cell r="G118">
            <v>552.92600000000016</v>
          </cell>
          <cell r="H118">
            <v>1603.4909999999998</v>
          </cell>
          <cell r="J118">
            <v>587.45400000000006</v>
          </cell>
          <cell r="Q118" t="str">
            <v>MAR2023</v>
          </cell>
          <cell r="R118" t="str">
            <v>NT</v>
          </cell>
        </row>
        <row r="119">
          <cell r="E119">
            <v>2833.608999999999</v>
          </cell>
          <cell r="F119">
            <v>0</v>
          </cell>
          <cell r="G119">
            <v>864.72500000000002</v>
          </cell>
          <cell r="H119">
            <v>3675.9069999999997</v>
          </cell>
          <cell r="J119">
            <v>1239.5360000000001</v>
          </cell>
          <cell r="Q119" t="str">
            <v>MAR2023</v>
          </cell>
          <cell r="R119" t="str">
            <v>NT</v>
          </cell>
        </row>
        <row r="120">
          <cell r="E120">
            <v>514.81799999999987</v>
          </cell>
          <cell r="F120">
            <v>0</v>
          </cell>
          <cell r="G120">
            <v>200.58699999999999</v>
          </cell>
          <cell r="H120">
            <v>598.18499999999995</v>
          </cell>
          <cell r="J120">
            <v>239.983</v>
          </cell>
          <cell r="Q120" t="str">
            <v>MAR2023</v>
          </cell>
          <cell r="R120" t="str">
            <v>NT</v>
          </cell>
        </row>
        <row r="121">
          <cell r="E121">
            <v>2086.2159999999994</v>
          </cell>
          <cell r="F121">
            <v>0</v>
          </cell>
          <cell r="G121">
            <v>650.58199999999988</v>
          </cell>
          <cell r="H121">
            <v>2106.4789999999994</v>
          </cell>
          <cell r="J121">
            <v>659.82299999999987</v>
          </cell>
          <cell r="Q121" t="str">
            <v>MAR2023</v>
          </cell>
          <cell r="R121" t="str">
            <v>NT</v>
          </cell>
        </row>
        <row r="122">
          <cell r="E122">
            <v>1083.712</v>
          </cell>
          <cell r="F122">
            <v>0</v>
          </cell>
          <cell r="G122">
            <v>208.27100000000002</v>
          </cell>
          <cell r="H122">
            <v>1272.8290000000002</v>
          </cell>
          <cell r="J122">
            <v>228.47400000000002</v>
          </cell>
          <cell r="Q122" t="str">
            <v>MAR2023</v>
          </cell>
          <cell r="R122" t="str">
            <v>NT</v>
          </cell>
        </row>
        <row r="123">
          <cell r="E123">
            <v>1703.6709999999998</v>
          </cell>
          <cell r="F123">
            <v>0</v>
          </cell>
          <cell r="G123">
            <v>511.21199999999999</v>
          </cell>
          <cell r="H123">
            <v>1703.6709999999998</v>
          </cell>
          <cell r="J123">
            <v>511.21199999999999</v>
          </cell>
          <cell r="Q123" t="str">
            <v>MAR2023</v>
          </cell>
          <cell r="R123" t="str">
            <v>NT</v>
          </cell>
        </row>
        <row r="124">
          <cell r="E124">
            <v>725.61599999999987</v>
          </cell>
          <cell r="F124">
            <v>0</v>
          </cell>
          <cell r="G124">
            <v>174.45099999999999</v>
          </cell>
          <cell r="H124">
            <v>725.61599999999987</v>
          </cell>
          <cell r="J124">
            <v>174.45099999999999</v>
          </cell>
          <cell r="Q124" t="str">
            <v>MAR2023</v>
          </cell>
          <cell r="R124" t="str">
            <v>NT</v>
          </cell>
        </row>
        <row r="125">
          <cell r="E125">
            <v>1591.0979999999997</v>
          </cell>
          <cell r="F125">
            <v>0</v>
          </cell>
          <cell r="G125">
            <v>443.49100000000004</v>
          </cell>
          <cell r="H125">
            <v>1591.0979999999997</v>
          </cell>
          <cell r="J125">
            <v>443.49100000000004</v>
          </cell>
          <cell r="Q125" t="str">
            <v>MAR2023</v>
          </cell>
          <cell r="R125" t="str">
            <v>NT</v>
          </cell>
        </row>
        <row r="126">
          <cell r="E126">
            <v>1452.2429999999997</v>
          </cell>
          <cell r="F126">
            <v>0</v>
          </cell>
          <cell r="G126">
            <v>558.1160000000001</v>
          </cell>
          <cell r="H126">
            <v>1452.2429999999997</v>
          </cell>
          <cell r="J126">
            <v>558.1160000000001</v>
          </cell>
          <cell r="Q126" t="str">
            <v>MAR2023</v>
          </cell>
          <cell r="R126" t="str">
            <v>NT</v>
          </cell>
        </row>
        <row r="127">
          <cell r="E127">
            <v>473.13599999999997</v>
          </cell>
          <cell r="F127">
            <v>0</v>
          </cell>
          <cell r="G127">
            <v>153.88</v>
          </cell>
          <cell r="H127">
            <v>528.24300000000005</v>
          </cell>
          <cell r="J127">
            <v>167.34800000000001</v>
          </cell>
          <cell r="Q127" t="str">
            <v>MAR2023</v>
          </cell>
          <cell r="R127" t="str">
            <v>NT</v>
          </cell>
        </row>
        <row r="128">
          <cell r="E128">
            <v>1950.9079999999997</v>
          </cell>
          <cell r="F128">
            <v>0</v>
          </cell>
          <cell r="G128">
            <v>546.30100000000004</v>
          </cell>
          <cell r="H128">
            <v>1950.9079999999997</v>
          </cell>
          <cell r="J128">
            <v>546.30100000000004</v>
          </cell>
          <cell r="Q128" t="str">
            <v>ABR2023</v>
          </cell>
          <cell r="R128" t="str">
            <v>NT</v>
          </cell>
        </row>
        <row r="129">
          <cell r="E129">
            <v>161.55399999999997</v>
          </cell>
          <cell r="F129">
            <v>0</v>
          </cell>
          <cell r="G129">
            <v>55.645000000000003</v>
          </cell>
          <cell r="H129">
            <v>514.80400000000009</v>
          </cell>
          <cell r="J129">
            <v>179.559</v>
          </cell>
          <cell r="Q129" t="str">
            <v>ABR2023</v>
          </cell>
          <cell r="R129" t="str">
            <v>NT</v>
          </cell>
        </row>
        <row r="130">
          <cell r="E130">
            <v>606.21299999999985</v>
          </cell>
          <cell r="F130">
            <v>0</v>
          </cell>
          <cell r="G130">
            <v>113.25200000000001</v>
          </cell>
          <cell r="H130">
            <v>606.21299999999985</v>
          </cell>
          <cell r="J130">
            <v>113.25200000000001</v>
          </cell>
          <cell r="Q130" t="str">
            <v>ABR2023</v>
          </cell>
          <cell r="R130" t="str">
            <v>NT</v>
          </cell>
        </row>
        <row r="131">
          <cell r="E131">
            <v>1179.0929999999994</v>
          </cell>
          <cell r="F131">
            <v>0</v>
          </cell>
          <cell r="G131">
            <v>251.28599999999997</v>
          </cell>
          <cell r="H131">
            <v>1205.9399999999994</v>
          </cell>
          <cell r="J131">
            <v>263.89499999999998</v>
          </cell>
          <cell r="Q131" t="str">
            <v>ABR2023</v>
          </cell>
          <cell r="R131" t="str">
            <v>NT</v>
          </cell>
        </row>
        <row r="132">
          <cell r="E132">
            <v>150.316</v>
          </cell>
          <cell r="F132">
            <v>0</v>
          </cell>
          <cell r="G132">
            <v>49.964000000000006</v>
          </cell>
          <cell r="H132">
            <v>485.197</v>
          </cell>
          <cell r="J132">
            <v>174.35599999999999</v>
          </cell>
          <cell r="Q132" t="str">
            <v>ABR2023</v>
          </cell>
          <cell r="R132" t="str">
            <v>NT</v>
          </cell>
        </row>
        <row r="133">
          <cell r="E133">
            <v>1805.0409999999995</v>
          </cell>
          <cell r="F133">
            <v>0</v>
          </cell>
          <cell r="G133">
            <v>519.5619999999999</v>
          </cell>
          <cell r="H133">
            <v>2320.7859999999991</v>
          </cell>
          <cell r="J133">
            <v>650.55099999999993</v>
          </cell>
          <cell r="Q133" t="str">
            <v>ABR2023</v>
          </cell>
          <cell r="R133" t="str">
            <v>NT</v>
          </cell>
        </row>
        <row r="134">
          <cell r="E134">
            <v>2190.1599999999994</v>
          </cell>
          <cell r="F134">
            <v>0</v>
          </cell>
          <cell r="G134">
            <v>505.40800000000002</v>
          </cell>
          <cell r="H134">
            <v>2701.6659999999997</v>
          </cell>
          <cell r="J134">
            <v>588.03799999999978</v>
          </cell>
          <cell r="Q134" t="str">
            <v>ABR2023</v>
          </cell>
          <cell r="R134" t="str">
            <v>NT</v>
          </cell>
        </row>
        <row r="135">
          <cell r="E135">
            <v>1803.655</v>
          </cell>
          <cell r="F135">
            <v>0</v>
          </cell>
          <cell r="G135">
            <v>543.74300000000005</v>
          </cell>
          <cell r="H135">
            <v>2298.2050000000004</v>
          </cell>
          <cell r="J135">
            <v>844.82699999999988</v>
          </cell>
          <cell r="Q135" t="str">
            <v>ABR2023</v>
          </cell>
          <cell r="R135" t="str">
            <v>NT</v>
          </cell>
        </row>
        <row r="136">
          <cell r="E136">
            <v>970.44099999999992</v>
          </cell>
          <cell r="F136">
            <v>0</v>
          </cell>
          <cell r="G136">
            <v>311.22100000000006</v>
          </cell>
          <cell r="H136">
            <v>970.44099999999992</v>
          </cell>
          <cell r="J136">
            <v>311.22100000000006</v>
          </cell>
          <cell r="Q136" t="str">
            <v>ABR2023</v>
          </cell>
          <cell r="R136" t="str">
            <v>NT</v>
          </cell>
        </row>
        <row r="137">
          <cell r="E137">
            <v>1913.6689999999994</v>
          </cell>
          <cell r="F137">
            <v>0</v>
          </cell>
          <cell r="G137">
            <v>521.15200000000016</v>
          </cell>
          <cell r="H137">
            <v>2049.0919999999992</v>
          </cell>
          <cell r="J137">
            <v>557.80700000000024</v>
          </cell>
          <cell r="Q137" t="str">
            <v>ABR2023</v>
          </cell>
          <cell r="R137" t="str">
            <v>NT</v>
          </cell>
        </row>
        <row r="138">
          <cell r="E138">
            <v>150.316</v>
          </cell>
          <cell r="F138">
            <v>0</v>
          </cell>
          <cell r="G138">
            <v>49.964000000000006</v>
          </cell>
          <cell r="H138">
            <v>485.197</v>
          </cell>
          <cell r="J138">
            <v>174.35599999999999</v>
          </cell>
          <cell r="Q138" t="str">
            <v>ABR2023</v>
          </cell>
          <cell r="R138" t="str">
            <v>NT</v>
          </cell>
        </row>
        <row r="139">
          <cell r="E139">
            <v>1520.4659999999994</v>
          </cell>
          <cell r="F139">
            <v>0</v>
          </cell>
          <cell r="G139">
            <v>366.35599999999999</v>
          </cell>
          <cell r="H139">
            <v>1574.1599999999994</v>
          </cell>
          <cell r="J139">
            <v>378.05500000000006</v>
          </cell>
          <cell r="Q139" t="str">
            <v>ABR2023</v>
          </cell>
          <cell r="R139" t="str">
            <v>NT</v>
          </cell>
        </row>
        <row r="140">
          <cell r="E140">
            <v>1533.8579999999997</v>
          </cell>
          <cell r="F140">
            <v>0</v>
          </cell>
          <cell r="G140">
            <v>400.06699999999995</v>
          </cell>
          <cell r="H140">
            <v>1533.8579999999997</v>
          </cell>
          <cell r="J140">
            <v>400.06699999999995</v>
          </cell>
          <cell r="Q140" t="str">
            <v>ABR2023</v>
          </cell>
          <cell r="R140" t="str">
            <v>NT</v>
          </cell>
        </row>
        <row r="141">
          <cell r="E141">
            <v>2071.0239999999999</v>
          </cell>
          <cell r="F141">
            <v>0</v>
          </cell>
          <cell r="G141">
            <v>644.40499999999975</v>
          </cell>
          <cell r="H141">
            <v>2097.8709999999996</v>
          </cell>
          <cell r="J141">
            <v>650.40999999999974</v>
          </cell>
          <cell r="Q141" t="str">
            <v>ABR2023</v>
          </cell>
          <cell r="R141" t="str">
            <v>NT</v>
          </cell>
        </row>
        <row r="142">
          <cell r="E142">
            <v>3001.6900000000023</v>
          </cell>
          <cell r="F142">
            <v>0</v>
          </cell>
          <cell r="G142">
            <v>513.17700000000013</v>
          </cell>
          <cell r="H142">
            <v>3466.5670000000023</v>
          </cell>
          <cell r="J142">
            <v>576.2320000000002</v>
          </cell>
          <cell r="Q142" t="str">
            <v>MAI2023</v>
          </cell>
          <cell r="R142" t="str">
            <v>NT</v>
          </cell>
        </row>
        <row r="143">
          <cell r="E143">
            <v>2744.373</v>
          </cell>
          <cell r="F143">
            <v>0</v>
          </cell>
          <cell r="G143">
            <v>685.04800000000012</v>
          </cell>
          <cell r="H143">
            <v>3199.6000000000017</v>
          </cell>
          <cell r="J143">
            <v>785.27499999999998</v>
          </cell>
          <cell r="Q143" t="str">
            <v>MAI2023</v>
          </cell>
          <cell r="R143" t="str">
            <v>NT</v>
          </cell>
        </row>
        <row r="144">
          <cell r="E144">
            <v>2151.5829999999992</v>
          </cell>
          <cell r="F144">
            <v>0</v>
          </cell>
          <cell r="G144">
            <v>412.41200000000003</v>
          </cell>
          <cell r="H144">
            <v>2845.6979999999999</v>
          </cell>
          <cell r="J144">
            <v>641.24800000000027</v>
          </cell>
          <cell r="Q144" t="str">
            <v>MAI2023</v>
          </cell>
          <cell r="R144" t="str">
            <v>NT</v>
          </cell>
        </row>
        <row r="145">
          <cell r="E145">
            <v>2160.4849999999997</v>
          </cell>
          <cell r="F145">
            <v>0</v>
          </cell>
          <cell r="G145">
            <v>609.56600000000026</v>
          </cell>
          <cell r="H145">
            <v>2267.8729999999996</v>
          </cell>
          <cell r="J145">
            <v>640.20800000000031</v>
          </cell>
          <cell r="Q145" t="str">
            <v>MAI2023</v>
          </cell>
          <cell r="R145" t="str">
            <v>NT</v>
          </cell>
        </row>
        <row r="146">
          <cell r="E146">
            <v>190.04900000000004</v>
          </cell>
          <cell r="F146">
            <v>0</v>
          </cell>
          <cell r="G146">
            <v>77.23299999999999</v>
          </cell>
          <cell r="H146">
            <v>190.04900000000004</v>
          </cell>
          <cell r="J146">
            <v>77.23299999999999</v>
          </cell>
          <cell r="Q146" t="str">
            <v>MAI2023</v>
          </cell>
          <cell r="R146" t="str">
            <v>NT</v>
          </cell>
        </row>
        <row r="147">
          <cell r="E147">
            <v>1902.2249999999995</v>
          </cell>
          <cell r="F147">
            <v>0</v>
          </cell>
          <cell r="G147">
            <v>524.67000000000019</v>
          </cell>
          <cell r="H147">
            <v>2200.367999999999</v>
          </cell>
          <cell r="J147">
            <v>603.82700000000011</v>
          </cell>
          <cell r="Q147" t="str">
            <v>MAI2023</v>
          </cell>
          <cell r="R147" t="str">
            <v>NT</v>
          </cell>
        </row>
        <row r="148">
          <cell r="E148">
            <v>2049.829999999999</v>
          </cell>
          <cell r="F148">
            <v>0</v>
          </cell>
          <cell r="G148">
            <v>456.20800000000008</v>
          </cell>
          <cell r="H148">
            <v>2103.523999999999</v>
          </cell>
          <cell r="J148">
            <v>467.57100000000014</v>
          </cell>
          <cell r="Q148" t="str">
            <v>MAI2023</v>
          </cell>
          <cell r="R148" t="str">
            <v>NT</v>
          </cell>
        </row>
        <row r="149">
          <cell r="E149">
            <v>1673.9759999999994</v>
          </cell>
          <cell r="F149">
            <v>0</v>
          </cell>
          <cell r="G149">
            <v>371.077</v>
          </cell>
          <cell r="H149">
            <v>1888.7519999999993</v>
          </cell>
          <cell r="J149">
            <v>422.12099999999998</v>
          </cell>
          <cell r="Q149" t="str">
            <v>MAI2023</v>
          </cell>
          <cell r="R149" t="str">
            <v>NT</v>
          </cell>
        </row>
        <row r="150">
          <cell r="E150">
            <v>900.86800000000005</v>
          </cell>
          <cell r="F150">
            <v>0</v>
          </cell>
          <cell r="G150">
            <v>242.66099999999997</v>
          </cell>
          <cell r="H150">
            <v>900.86800000000005</v>
          </cell>
          <cell r="J150">
            <v>242.66099999999997</v>
          </cell>
          <cell r="Q150" t="str">
            <v>MAI2023</v>
          </cell>
          <cell r="R150" t="str">
            <v>NT</v>
          </cell>
        </row>
        <row r="151">
          <cell r="E151">
            <v>1265.3199999999995</v>
          </cell>
          <cell r="F151">
            <v>0</v>
          </cell>
          <cell r="G151">
            <v>327.2639999999999</v>
          </cell>
          <cell r="H151">
            <v>1399.5549999999994</v>
          </cell>
          <cell r="J151">
            <v>368.04799999999989</v>
          </cell>
          <cell r="Q151" t="str">
            <v>MAI2023</v>
          </cell>
          <cell r="R151" t="str">
            <v>NT</v>
          </cell>
        </row>
        <row r="152">
          <cell r="E152">
            <v>2828.13</v>
          </cell>
          <cell r="F152">
            <v>0</v>
          </cell>
          <cell r="G152">
            <v>670.42</v>
          </cell>
          <cell r="H152">
            <v>3044.3190000000009</v>
          </cell>
          <cell r="J152">
            <v>700.85499999999979</v>
          </cell>
          <cell r="Q152" t="str">
            <v>MAI2023</v>
          </cell>
          <cell r="R152" t="str">
            <v>NT</v>
          </cell>
        </row>
        <row r="153">
          <cell r="E153">
            <v>1052.7209999999995</v>
          </cell>
          <cell r="F153">
            <v>0</v>
          </cell>
          <cell r="G153">
            <v>222.74199999999993</v>
          </cell>
          <cell r="H153">
            <v>1079.5679999999995</v>
          </cell>
          <cell r="J153">
            <v>228.16399999999996</v>
          </cell>
          <cell r="Q153" t="str">
            <v>MAI2023</v>
          </cell>
          <cell r="R153" t="str">
            <v>NT</v>
          </cell>
        </row>
        <row r="154">
          <cell r="E154">
            <v>2295.8569999999991</v>
          </cell>
          <cell r="F154">
            <v>0</v>
          </cell>
          <cell r="G154">
            <v>677.19299999999998</v>
          </cell>
          <cell r="H154">
            <v>2430.0919999999987</v>
          </cell>
          <cell r="J154">
            <v>697.38800000000003</v>
          </cell>
          <cell r="Q154" t="str">
            <v>MAI2023</v>
          </cell>
          <cell r="R154" t="str">
            <v>NT</v>
          </cell>
        </row>
        <row r="155">
          <cell r="E155">
            <v>1326.0690000000002</v>
          </cell>
          <cell r="F155">
            <v>0</v>
          </cell>
          <cell r="G155">
            <v>378.86799999999999</v>
          </cell>
          <cell r="H155">
            <v>1354.979</v>
          </cell>
          <cell r="J155">
            <v>387.78100000000001</v>
          </cell>
          <cell r="Q155" t="str">
            <v>MAI2023</v>
          </cell>
          <cell r="R155" t="str">
            <v>NT</v>
          </cell>
        </row>
        <row r="156">
          <cell r="E156">
            <v>1681.6849999999995</v>
          </cell>
          <cell r="F156">
            <v>0</v>
          </cell>
          <cell r="G156">
            <v>399.31800000000015</v>
          </cell>
          <cell r="H156">
            <v>1882.7009999999996</v>
          </cell>
          <cell r="J156">
            <v>453.53900000000016</v>
          </cell>
          <cell r="Q156" t="str">
            <v>MAI2023</v>
          </cell>
          <cell r="R156" t="str">
            <v>NT</v>
          </cell>
        </row>
        <row r="157">
          <cell r="E157">
            <v>3245.647000000004</v>
          </cell>
          <cell r="F157">
            <v>0</v>
          </cell>
          <cell r="G157">
            <v>746.20699999999988</v>
          </cell>
          <cell r="H157">
            <v>3434.4310000000046</v>
          </cell>
          <cell r="J157">
            <v>782.56400000000008</v>
          </cell>
          <cell r="Q157" t="str">
            <v>MAI2023</v>
          </cell>
          <cell r="R157" t="str">
            <v>NT</v>
          </cell>
        </row>
        <row r="158">
          <cell r="E158">
            <v>1830.751999999999</v>
          </cell>
          <cell r="F158">
            <v>0</v>
          </cell>
          <cell r="G158">
            <v>358.55199999999991</v>
          </cell>
          <cell r="H158">
            <v>1890.3809999999989</v>
          </cell>
          <cell r="J158">
            <v>371.37299999999993</v>
          </cell>
          <cell r="Q158" t="str">
            <v>MAI2023</v>
          </cell>
          <cell r="R158" t="str">
            <v>NT</v>
          </cell>
        </row>
        <row r="159">
          <cell r="E159">
            <v>2513.5740000000001</v>
          </cell>
          <cell r="F159">
            <v>0</v>
          </cell>
          <cell r="G159">
            <v>710.5300000000002</v>
          </cell>
          <cell r="H159">
            <v>2595.5280000000002</v>
          </cell>
          <cell r="J159">
            <v>728.00500000000011</v>
          </cell>
          <cell r="Q159" t="str">
            <v>MAI2023</v>
          </cell>
          <cell r="R159" t="str">
            <v>NT</v>
          </cell>
        </row>
        <row r="160">
          <cell r="E160">
            <v>3001.6900000000023</v>
          </cell>
          <cell r="F160">
            <v>0</v>
          </cell>
          <cell r="G160">
            <v>513.17700000000013</v>
          </cell>
          <cell r="H160">
            <v>3466.5670000000023</v>
          </cell>
          <cell r="J160">
            <v>576.2320000000002</v>
          </cell>
          <cell r="Q160" t="str">
            <v>JUN2023</v>
          </cell>
          <cell r="R160" t="str">
            <v>NT</v>
          </cell>
        </row>
        <row r="161">
          <cell r="E161">
            <v>2744.373</v>
          </cell>
          <cell r="F161">
            <v>0</v>
          </cell>
          <cell r="G161">
            <v>685.04800000000012</v>
          </cell>
          <cell r="H161">
            <v>3199.6000000000017</v>
          </cell>
          <cell r="J161">
            <v>785.27499999999998</v>
          </cell>
          <cell r="Q161" t="str">
            <v>JUN2023</v>
          </cell>
          <cell r="R161" t="str">
            <v>NT</v>
          </cell>
        </row>
        <row r="162">
          <cell r="E162">
            <v>1935.7589999999993</v>
          </cell>
          <cell r="F162">
            <v>0</v>
          </cell>
          <cell r="G162">
            <v>396.58499999999998</v>
          </cell>
          <cell r="H162">
            <v>2478.0179999999996</v>
          </cell>
          <cell r="J162">
            <v>498.96500000000009</v>
          </cell>
          <cell r="Q162" t="str">
            <v>JUN2023</v>
          </cell>
          <cell r="R162" t="str">
            <v>NT</v>
          </cell>
        </row>
        <row r="163">
          <cell r="E163">
            <v>2160.4849999999997</v>
          </cell>
          <cell r="F163">
            <v>0</v>
          </cell>
          <cell r="G163">
            <v>609.56600000000026</v>
          </cell>
          <cell r="H163">
            <v>2267.8729999999996</v>
          </cell>
          <cell r="J163">
            <v>640.20800000000031</v>
          </cell>
          <cell r="Q163" t="str">
            <v>JUN2023</v>
          </cell>
          <cell r="R163" t="str">
            <v>NT</v>
          </cell>
        </row>
        <row r="164">
          <cell r="E164">
            <v>2129.2439999999997</v>
          </cell>
          <cell r="F164">
            <v>0</v>
          </cell>
          <cell r="G164">
            <v>431.08200000000005</v>
          </cell>
          <cell r="H164">
            <v>2728.3559999999989</v>
          </cell>
          <cell r="J164">
            <v>495.09400000000005</v>
          </cell>
          <cell r="Q164" t="str">
            <v>JUN2023</v>
          </cell>
          <cell r="R164" t="str">
            <v>NT</v>
          </cell>
        </row>
        <row r="165">
          <cell r="E165">
            <v>2221.465999999999</v>
          </cell>
          <cell r="F165">
            <v>0</v>
          </cell>
          <cell r="G165">
            <v>608.64600000000007</v>
          </cell>
          <cell r="H165">
            <v>2248.3129999999987</v>
          </cell>
          <cell r="J165">
            <v>610.58000000000004</v>
          </cell>
          <cell r="Q165" t="str">
            <v>JUN2023</v>
          </cell>
          <cell r="R165" t="str">
            <v>NT</v>
          </cell>
        </row>
        <row r="166">
          <cell r="E166">
            <v>2362.2719999999995</v>
          </cell>
          <cell r="F166">
            <v>0</v>
          </cell>
          <cell r="G166">
            <v>490.83099999999996</v>
          </cell>
          <cell r="H166">
            <v>2849.5719999999978</v>
          </cell>
          <cell r="J166">
            <v>664.22299999999996</v>
          </cell>
          <cell r="Q166" t="str">
            <v>JUN2023</v>
          </cell>
          <cell r="R166" t="str">
            <v>NT</v>
          </cell>
        </row>
        <row r="167">
          <cell r="E167">
            <v>1966.6529999999996</v>
          </cell>
          <cell r="F167">
            <v>0</v>
          </cell>
          <cell r="G167">
            <v>475.40299999999991</v>
          </cell>
          <cell r="H167">
            <v>2235.1229999999996</v>
          </cell>
          <cell r="J167">
            <v>528.80299999999988</v>
          </cell>
          <cell r="Q167" t="str">
            <v>JUN2023</v>
          </cell>
          <cell r="R167" t="str">
            <v>NT</v>
          </cell>
        </row>
        <row r="168">
          <cell r="E168">
            <v>72.480999999999995</v>
          </cell>
          <cell r="F168">
            <v>0</v>
          </cell>
          <cell r="G168">
            <v>19.962</v>
          </cell>
          <cell r="H168">
            <v>114.871</v>
          </cell>
          <cell r="J168">
            <v>36.681000000000004</v>
          </cell>
          <cell r="Q168" t="str">
            <v>JUN2023</v>
          </cell>
          <cell r="R168" t="str">
            <v>NT</v>
          </cell>
        </row>
        <row r="169">
          <cell r="E169">
            <v>2024.8759999999988</v>
          </cell>
          <cell r="F169">
            <v>60.42</v>
          </cell>
          <cell r="G169">
            <v>496.25400000000008</v>
          </cell>
          <cell r="H169">
            <v>2078.5699999999988</v>
          </cell>
          <cell r="J169">
            <v>501.8010000000001</v>
          </cell>
          <cell r="Q169" t="str">
            <v>JUN2023</v>
          </cell>
          <cell r="R169" t="str">
            <v>NT</v>
          </cell>
        </row>
        <row r="170">
          <cell r="E170">
            <v>1460.0989999999995</v>
          </cell>
          <cell r="F170">
            <v>189.845</v>
          </cell>
          <cell r="G170">
            <v>340.51200000000006</v>
          </cell>
          <cell r="H170">
            <v>1572.2659999999994</v>
          </cell>
          <cell r="J170">
            <v>375.55799999999999</v>
          </cell>
          <cell r="Q170" t="str">
            <v>JUN2023</v>
          </cell>
          <cell r="R170" t="str">
            <v>NT</v>
          </cell>
        </row>
        <row r="171">
          <cell r="E171">
            <v>1930.866</v>
          </cell>
          <cell r="F171">
            <v>114.776</v>
          </cell>
          <cell r="G171">
            <v>523.83299999999986</v>
          </cell>
          <cell r="H171">
            <v>2320.4469999999997</v>
          </cell>
          <cell r="J171">
            <v>607.93400000000008</v>
          </cell>
          <cell r="Q171" t="str">
            <v>JUN2023</v>
          </cell>
          <cell r="R171" t="str">
            <v>NT</v>
          </cell>
        </row>
        <row r="172">
          <cell r="E172">
            <v>1863.3839999999989</v>
          </cell>
          <cell r="F172">
            <v>157.31300000000002</v>
          </cell>
          <cell r="G172">
            <v>389.32499999999999</v>
          </cell>
          <cell r="H172">
            <v>1863.3839999999989</v>
          </cell>
          <cell r="J172">
            <v>389.32499999999999</v>
          </cell>
          <cell r="Q172" t="str">
            <v>JUL2023</v>
          </cell>
          <cell r="R172" t="str">
            <v>NT</v>
          </cell>
        </row>
        <row r="173">
          <cell r="E173">
            <v>1344.3599999999997</v>
          </cell>
          <cell r="F173">
            <v>174.64699999999999</v>
          </cell>
          <cell r="G173">
            <v>316.39</v>
          </cell>
          <cell r="H173">
            <v>1559.1359999999995</v>
          </cell>
          <cell r="J173">
            <v>364.37199999999996</v>
          </cell>
          <cell r="Q173" t="str">
            <v>JUL2023</v>
          </cell>
          <cell r="R173" t="str">
            <v>NT</v>
          </cell>
        </row>
        <row r="174">
          <cell r="E174">
            <v>1732.5729999999996</v>
          </cell>
          <cell r="F174">
            <v>164.89699999999999</v>
          </cell>
          <cell r="G174">
            <v>391.87900000000008</v>
          </cell>
          <cell r="H174">
            <v>1894.789</v>
          </cell>
          <cell r="J174">
            <v>420.71500000000003</v>
          </cell>
          <cell r="Q174" t="str">
            <v>JUL2023</v>
          </cell>
          <cell r="R174" t="str">
            <v>NT</v>
          </cell>
        </row>
        <row r="175">
          <cell r="E175">
            <v>2135.9479999999999</v>
          </cell>
          <cell r="F175">
            <v>225.566</v>
          </cell>
          <cell r="G175">
            <v>473.34699999999998</v>
          </cell>
          <cell r="H175">
            <v>2816.0600000000004</v>
          </cell>
          <cell r="J175">
            <v>611.0440000000001</v>
          </cell>
          <cell r="Q175" t="str">
            <v>JUL2023</v>
          </cell>
          <cell r="R175" t="str">
            <v>NT</v>
          </cell>
        </row>
        <row r="176">
          <cell r="E176">
            <v>2470.6029999999996</v>
          </cell>
          <cell r="F176">
            <v>30.291</v>
          </cell>
          <cell r="G176">
            <v>556.34300000000007</v>
          </cell>
          <cell r="H176">
            <v>3834.5350000000012</v>
          </cell>
          <cell r="J176">
            <v>930.47899999999959</v>
          </cell>
          <cell r="Q176" t="str">
            <v>JUL2023</v>
          </cell>
          <cell r="R176" t="str">
            <v>NT</v>
          </cell>
        </row>
        <row r="177">
          <cell r="E177">
            <v>1763.2349999999992</v>
          </cell>
          <cell r="F177">
            <v>113.90900000000001</v>
          </cell>
          <cell r="G177">
            <v>348.464</v>
          </cell>
          <cell r="H177">
            <v>2375.7409999999991</v>
          </cell>
          <cell r="J177">
            <v>438.7240000000001</v>
          </cell>
          <cell r="Q177" t="str">
            <v>JUL2023</v>
          </cell>
          <cell r="R177" t="str">
            <v>NT</v>
          </cell>
        </row>
        <row r="178">
          <cell r="E178">
            <v>1522.3769999999997</v>
          </cell>
          <cell r="F178">
            <v>87.834000000000003</v>
          </cell>
          <cell r="G178">
            <v>330.26300000000003</v>
          </cell>
          <cell r="H178">
            <v>1819.7649999999994</v>
          </cell>
          <cell r="J178">
            <v>392.84899999999993</v>
          </cell>
          <cell r="Q178" t="str">
            <v>JUL2023</v>
          </cell>
          <cell r="R178" t="str">
            <v>NT</v>
          </cell>
        </row>
        <row r="179">
          <cell r="E179">
            <v>2432.829999999999</v>
          </cell>
          <cell r="F179">
            <v>262.685</v>
          </cell>
          <cell r="G179">
            <v>477.81800000000004</v>
          </cell>
          <cell r="H179">
            <v>2788.2710000000006</v>
          </cell>
          <cell r="J179">
            <v>539.44199999999989</v>
          </cell>
          <cell r="Q179" t="str">
            <v>JUL2023</v>
          </cell>
          <cell r="R179" t="str">
            <v>NT</v>
          </cell>
        </row>
        <row r="180">
          <cell r="E180">
            <v>459.90600000000006</v>
          </cell>
          <cell r="F180">
            <v>78.966999999999999</v>
          </cell>
          <cell r="G180">
            <v>133.22</v>
          </cell>
          <cell r="H180">
            <v>459.90600000000006</v>
          </cell>
          <cell r="J180">
            <v>133.22</v>
          </cell>
          <cell r="Q180" t="str">
            <v>JUL2023</v>
          </cell>
          <cell r="R180" t="str">
            <v>NT</v>
          </cell>
        </row>
        <row r="181">
          <cell r="E181">
            <v>1368.3939999999996</v>
          </cell>
          <cell r="F181">
            <v>156.37700000000001</v>
          </cell>
          <cell r="G181">
            <v>310.78599999999994</v>
          </cell>
          <cell r="H181">
            <v>1423.5009999999995</v>
          </cell>
          <cell r="J181">
            <v>325.02299999999997</v>
          </cell>
          <cell r="Q181" t="str">
            <v>JUL2023</v>
          </cell>
          <cell r="R181" t="str">
            <v>NT</v>
          </cell>
        </row>
        <row r="182">
          <cell r="E182">
            <v>2242.4500000000003</v>
          </cell>
          <cell r="F182">
            <v>87.286000000000001</v>
          </cell>
          <cell r="G182">
            <v>571.5619999999999</v>
          </cell>
          <cell r="H182">
            <v>2255.509</v>
          </cell>
          <cell r="J182">
            <v>573.52399999999989</v>
          </cell>
          <cell r="Q182" t="str">
            <v>JUL2023</v>
          </cell>
          <cell r="R182" t="str">
            <v>NT</v>
          </cell>
        </row>
        <row r="183">
          <cell r="E183">
            <v>1025.79</v>
          </cell>
          <cell r="F183">
            <v>75.41</v>
          </cell>
          <cell r="G183">
            <v>296.97999999999996</v>
          </cell>
          <cell r="H183">
            <v>1025.79</v>
          </cell>
          <cell r="J183">
            <v>296.97999999999996</v>
          </cell>
          <cell r="Q183" t="str">
            <v>JUL2023</v>
          </cell>
          <cell r="R183" t="str">
            <v>NT</v>
          </cell>
        </row>
        <row r="184">
          <cell r="E184">
            <v>2365.4539999999984</v>
          </cell>
          <cell r="F184">
            <v>147.83499999999998</v>
          </cell>
          <cell r="G184">
            <v>500.97400000000005</v>
          </cell>
          <cell r="H184">
            <v>2747.5009999999984</v>
          </cell>
          <cell r="J184">
            <v>599.3839999999999</v>
          </cell>
          <cell r="Q184" t="str">
            <v>JUL2023</v>
          </cell>
          <cell r="R184" t="str">
            <v>NT</v>
          </cell>
        </row>
        <row r="185">
          <cell r="E185">
            <v>1444.4949999999999</v>
          </cell>
          <cell r="F185">
            <v>97.959000000000003</v>
          </cell>
          <cell r="G185">
            <v>424.65300000000002</v>
          </cell>
          <cell r="H185">
            <v>1444.4949999999999</v>
          </cell>
          <cell r="J185">
            <v>424.65300000000002</v>
          </cell>
          <cell r="Q185" t="str">
            <v>JUL2023</v>
          </cell>
          <cell r="R185" t="str">
            <v>NT</v>
          </cell>
        </row>
        <row r="186">
          <cell r="E186">
            <v>3059.4570000000022</v>
          </cell>
          <cell r="F186">
            <v>132.98500000000001</v>
          </cell>
          <cell r="G186">
            <v>745.83100000000013</v>
          </cell>
          <cell r="H186">
            <v>3327.9270000000024</v>
          </cell>
          <cell r="J186">
            <v>799.57799999999997</v>
          </cell>
          <cell r="Q186" t="str">
            <v>JUL2023</v>
          </cell>
          <cell r="R186" t="str">
            <v>NT</v>
          </cell>
        </row>
        <row r="187">
          <cell r="E187">
            <v>1323.6549999999995</v>
          </cell>
          <cell r="F187">
            <v>202.36899999999997</v>
          </cell>
          <cell r="G187">
            <v>297.29000000000002</v>
          </cell>
          <cell r="H187">
            <v>1437.4149999999995</v>
          </cell>
          <cell r="J187">
            <v>298.55600000000004</v>
          </cell>
          <cell r="Q187" t="str">
            <v>JUL2023</v>
          </cell>
          <cell r="R187" t="str">
            <v>NT</v>
          </cell>
        </row>
        <row r="188">
          <cell r="E188">
            <v>1943.9549999999988</v>
          </cell>
          <cell r="F188">
            <v>144.78900000000002</v>
          </cell>
          <cell r="G188">
            <v>503.06500000000005</v>
          </cell>
          <cell r="H188">
            <v>2639.1869999999985</v>
          </cell>
          <cell r="J188">
            <v>637.64299999999957</v>
          </cell>
          <cell r="Q188" t="str">
            <v>JUL2023</v>
          </cell>
          <cell r="R188" t="str">
            <v>NT</v>
          </cell>
        </row>
        <row r="189">
          <cell r="E189">
            <v>311.24300000000005</v>
          </cell>
          <cell r="F189">
            <v>56.750999999999998</v>
          </cell>
          <cell r="G189">
            <v>110.93300000000001</v>
          </cell>
          <cell r="H189">
            <v>311.24300000000005</v>
          </cell>
          <cell r="J189">
            <v>110.93300000000001</v>
          </cell>
          <cell r="Q189" t="str">
            <v>AGO2023</v>
          </cell>
          <cell r="R189" t="str">
            <v>NT</v>
          </cell>
        </row>
        <row r="190">
          <cell r="E190">
            <v>1651.845</v>
          </cell>
          <cell r="F190">
            <v>83.27</v>
          </cell>
          <cell r="G190">
            <v>478.38999999999993</v>
          </cell>
          <cell r="H190">
            <v>2002.269</v>
          </cell>
          <cell r="J190">
            <v>547.53099999999995</v>
          </cell>
          <cell r="Q190" t="str">
            <v>AGO2023</v>
          </cell>
          <cell r="R190" t="str">
            <v>NT</v>
          </cell>
        </row>
        <row r="191">
          <cell r="E191">
            <v>2028.8629999999994</v>
          </cell>
          <cell r="F191">
            <v>12.2</v>
          </cell>
          <cell r="G191">
            <v>576.59500000000003</v>
          </cell>
          <cell r="H191">
            <v>2297.5489999999995</v>
          </cell>
          <cell r="J191">
            <v>631.44900000000018</v>
          </cell>
          <cell r="Q191" t="str">
            <v>AGO2023</v>
          </cell>
          <cell r="R191" t="str">
            <v>NT</v>
          </cell>
        </row>
        <row r="192">
          <cell r="E192">
            <v>1522.3639999999996</v>
          </cell>
          <cell r="F192">
            <v>58.152999999999999</v>
          </cell>
          <cell r="G192">
            <v>344.06399999999991</v>
          </cell>
          <cell r="H192">
            <v>1549.4269999999995</v>
          </cell>
          <cell r="J192">
            <v>345.86099999999988</v>
          </cell>
          <cell r="Q192" t="str">
            <v>AGO2023</v>
          </cell>
          <cell r="R192" t="str">
            <v>NT</v>
          </cell>
        </row>
        <row r="193">
          <cell r="E193">
            <v>1140.4349999999999</v>
          </cell>
          <cell r="F193">
            <v>89.980999999999995</v>
          </cell>
          <cell r="G193">
            <v>267.18299999999999</v>
          </cell>
          <cell r="H193">
            <v>1302.7049999999997</v>
          </cell>
          <cell r="J193">
            <v>287.02799999999996</v>
          </cell>
          <cell r="Q193" t="str">
            <v>AGO2023</v>
          </cell>
          <cell r="R193" t="str">
            <v>NT</v>
          </cell>
        </row>
        <row r="194">
          <cell r="E194">
            <v>1998.9479999999992</v>
          </cell>
          <cell r="F194">
            <v>32.997</v>
          </cell>
          <cell r="G194">
            <v>473.27599999999995</v>
          </cell>
          <cell r="H194">
            <v>2419.2309999999993</v>
          </cell>
          <cell r="J194">
            <v>546.61999999999989</v>
          </cell>
          <cell r="Q194" t="str">
            <v>AGO2023</v>
          </cell>
          <cell r="R194" t="str">
            <v>NT</v>
          </cell>
        </row>
        <row r="195">
          <cell r="E195">
            <v>2425.1609999999991</v>
          </cell>
          <cell r="F195">
            <v>4.0309999999999997</v>
          </cell>
          <cell r="G195">
            <v>601.04599999999994</v>
          </cell>
          <cell r="H195">
            <v>2996.9219999999996</v>
          </cell>
          <cell r="J195">
            <v>704.15800000000002</v>
          </cell>
          <cell r="Q195" t="str">
            <v>AGO2023</v>
          </cell>
          <cell r="R195" t="str">
            <v>NT</v>
          </cell>
        </row>
        <row r="196">
          <cell r="E196">
            <v>2417.6749999999997</v>
          </cell>
          <cell r="F196">
            <v>66.795999999999992</v>
          </cell>
          <cell r="G196">
            <v>594.46899999999982</v>
          </cell>
          <cell r="H196">
            <v>2417.6749999999997</v>
          </cell>
          <cell r="J196">
            <v>594.46899999999982</v>
          </cell>
          <cell r="Q196" t="str">
            <v>AGO2023</v>
          </cell>
          <cell r="R196" t="str">
            <v>NT</v>
          </cell>
        </row>
        <row r="197">
          <cell r="E197">
            <v>2128.2810000000004</v>
          </cell>
          <cell r="F197">
            <v>0</v>
          </cell>
          <cell r="G197">
            <v>452.45400000000001</v>
          </cell>
          <cell r="H197">
            <v>2234.2560000000003</v>
          </cell>
          <cell r="J197">
            <v>481.97700000000003</v>
          </cell>
          <cell r="Q197" t="str">
            <v>AGO2023</v>
          </cell>
          <cell r="R197" t="str">
            <v>NT</v>
          </cell>
        </row>
        <row r="198">
          <cell r="E198">
            <v>1068.7819999999999</v>
          </cell>
          <cell r="F198">
            <v>0</v>
          </cell>
          <cell r="G198">
            <v>263.03599999999994</v>
          </cell>
          <cell r="H198">
            <v>1068.7819999999999</v>
          </cell>
          <cell r="J198">
            <v>263.03599999999994</v>
          </cell>
          <cell r="Q198" t="str">
            <v>AGO2023</v>
          </cell>
          <cell r="R198" t="str">
            <v>NT</v>
          </cell>
        </row>
        <row r="199">
          <cell r="E199">
            <v>1759.39</v>
          </cell>
          <cell r="F199">
            <v>0</v>
          </cell>
          <cell r="G199">
            <v>443.21100000000001</v>
          </cell>
          <cell r="H199">
            <v>1759.39</v>
          </cell>
          <cell r="J199">
            <v>443.21100000000001</v>
          </cell>
          <cell r="Q199" t="str">
            <v>AGO2023</v>
          </cell>
          <cell r="R199" t="str">
            <v>NT</v>
          </cell>
        </row>
        <row r="200">
          <cell r="E200">
            <v>1025.79</v>
          </cell>
          <cell r="F200">
            <v>75.41</v>
          </cell>
          <cell r="G200">
            <v>296.97999999999996</v>
          </cell>
          <cell r="H200">
            <v>1025.79</v>
          </cell>
          <cell r="J200">
            <v>296.97999999999996</v>
          </cell>
          <cell r="Q200" t="str">
            <v>AGO2023</v>
          </cell>
          <cell r="R200" t="str">
            <v>NT</v>
          </cell>
        </row>
        <row r="201">
          <cell r="E201">
            <v>2478.5109999999981</v>
          </cell>
          <cell r="F201">
            <v>0</v>
          </cell>
          <cell r="G201">
            <v>456.88299999999987</v>
          </cell>
          <cell r="H201">
            <v>2532.6009999999992</v>
          </cell>
          <cell r="J201">
            <v>465.98299999999989</v>
          </cell>
          <cell r="Q201" t="str">
            <v>AGO2023</v>
          </cell>
          <cell r="R201" t="str">
            <v>NT</v>
          </cell>
        </row>
        <row r="202">
          <cell r="E202">
            <v>371.09499999999997</v>
          </cell>
          <cell r="F202">
            <v>0</v>
          </cell>
          <cell r="G202">
            <v>120.03500000000001</v>
          </cell>
          <cell r="H202">
            <v>371.09499999999997</v>
          </cell>
          <cell r="J202">
            <v>120.03500000000001</v>
          </cell>
          <cell r="Q202" t="str">
            <v>AGO2023</v>
          </cell>
          <cell r="R202" t="str">
            <v>NT</v>
          </cell>
        </row>
        <row r="203">
          <cell r="E203">
            <v>2134.5719999999997</v>
          </cell>
          <cell r="F203">
            <v>7.9509999999999996</v>
          </cell>
          <cell r="G203">
            <v>488.54399999999993</v>
          </cell>
          <cell r="H203">
            <v>2260.4489999999992</v>
          </cell>
          <cell r="J203">
            <v>507.44799999999992</v>
          </cell>
          <cell r="Q203" t="str">
            <v>AGO2023</v>
          </cell>
          <cell r="R203" t="str">
            <v>NT</v>
          </cell>
        </row>
        <row r="204">
          <cell r="E204">
            <v>757.76699999999983</v>
          </cell>
          <cell r="F204">
            <v>13.811999999999999</v>
          </cell>
          <cell r="G204">
            <v>274.46999999999997</v>
          </cell>
          <cell r="H204">
            <v>757.76699999999983</v>
          </cell>
          <cell r="J204">
            <v>274.46999999999997</v>
          </cell>
          <cell r="Q204" t="str">
            <v>AGO2023</v>
          </cell>
          <cell r="R204" t="str">
            <v>NT</v>
          </cell>
        </row>
        <row r="205">
          <cell r="E205">
            <v>1262.9740000000006</v>
          </cell>
          <cell r="F205">
            <v>5.9630000000000001</v>
          </cell>
          <cell r="G205">
            <v>365.63900000000001</v>
          </cell>
          <cell r="H205">
            <v>1290.2170000000006</v>
          </cell>
          <cell r="J205">
            <v>367.61600000000004</v>
          </cell>
          <cell r="Q205" t="str">
            <v>AGO2023</v>
          </cell>
          <cell r="R205" t="str">
            <v>NT</v>
          </cell>
        </row>
        <row r="206">
          <cell r="E206">
            <v>1119.5450000000003</v>
          </cell>
          <cell r="F206">
            <v>7.774</v>
          </cell>
          <cell r="G206">
            <v>243.572</v>
          </cell>
          <cell r="H206">
            <v>1119.5450000000003</v>
          </cell>
          <cell r="J206">
            <v>243.572</v>
          </cell>
          <cell r="Q206" t="str">
            <v>AGO2023</v>
          </cell>
          <cell r="R206" t="str">
            <v>NT</v>
          </cell>
        </row>
        <row r="207">
          <cell r="E207">
            <v>2111.5389999999993</v>
          </cell>
          <cell r="F207">
            <v>0</v>
          </cell>
          <cell r="G207">
            <v>473.47299999999979</v>
          </cell>
          <cell r="H207">
            <v>2111.5389999999993</v>
          </cell>
          <cell r="J207">
            <v>473.47299999999979</v>
          </cell>
          <cell r="Q207" t="str">
            <v>AGO2023</v>
          </cell>
          <cell r="R207" t="str">
            <v>NT</v>
          </cell>
        </row>
        <row r="208">
          <cell r="E208">
            <v>1985.3249999999996</v>
          </cell>
          <cell r="F208">
            <v>30.834</v>
          </cell>
          <cell r="G208">
            <v>442.733</v>
          </cell>
          <cell r="H208">
            <v>2457.3159999999989</v>
          </cell>
          <cell r="J208">
            <v>514.43299999999999</v>
          </cell>
          <cell r="Q208" t="str">
            <v>SET2023</v>
          </cell>
          <cell r="R208" t="str">
            <v>NT</v>
          </cell>
        </row>
        <row r="209">
          <cell r="E209">
            <v>522.22399999999993</v>
          </cell>
          <cell r="F209">
            <v>0</v>
          </cell>
          <cell r="G209">
            <v>150.81000000000003</v>
          </cell>
          <cell r="H209">
            <v>549.07099999999991</v>
          </cell>
          <cell r="J209">
            <v>152.39100000000005</v>
          </cell>
          <cell r="Q209" t="str">
            <v>SET2023</v>
          </cell>
          <cell r="R209" t="str">
            <v>NT</v>
          </cell>
        </row>
        <row r="210">
          <cell r="E210">
            <v>1765.0739999999992</v>
          </cell>
          <cell r="F210">
            <v>0</v>
          </cell>
          <cell r="G210">
            <v>378.07899999999995</v>
          </cell>
          <cell r="H210">
            <v>1979.8499999999992</v>
          </cell>
          <cell r="J210">
            <v>416.55100000000004</v>
          </cell>
          <cell r="Q210" t="str">
            <v>SET2023</v>
          </cell>
          <cell r="R210" t="str">
            <v>NT</v>
          </cell>
        </row>
        <row r="211">
          <cell r="E211">
            <v>1976.1729999999995</v>
          </cell>
          <cell r="F211">
            <v>0</v>
          </cell>
          <cell r="G211">
            <v>382.84899999999999</v>
          </cell>
          <cell r="H211">
            <v>2217.7959999999994</v>
          </cell>
          <cell r="J211">
            <v>412.14400000000001</v>
          </cell>
          <cell r="Q211" t="str">
            <v>SET2023</v>
          </cell>
          <cell r="R211" t="str">
            <v>NT</v>
          </cell>
        </row>
        <row r="212">
          <cell r="E212">
            <v>563.41999999999996</v>
          </cell>
          <cell r="F212">
            <v>0</v>
          </cell>
          <cell r="G212">
            <v>159.941</v>
          </cell>
          <cell r="H212">
            <v>563.41999999999996</v>
          </cell>
          <cell r="J212">
            <v>159.941</v>
          </cell>
          <cell r="Q212" t="str">
            <v>SET2023</v>
          </cell>
          <cell r="R212" t="str">
            <v>NT</v>
          </cell>
        </row>
        <row r="213">
          <cell r="E213">
            <v>1395.5029999999997</v>
          </cell>
          <cell r="F213">
            <v>0</v>
          </cell>
          <cell r="G213">
            <v>283.13500000000005</v>
          </cell>
          <cell r="H213">
            <v>1663.973</v>
          </cell>
          <cell r="J213">
            <v>310.70300000000003</v>
          </cell>
          <cell r="Q213" t="str">
            <v>SET2023</v>
          </cell>
          <cell r="R213" t="str">
            <v>NT</v>
          </cell>
        </row>
        <row r="214">
          <cell r="E214">
            <v>2119.9269999999997</v>
          </cell>
          <cell r="F214">
            <v>0</v>
          </cell>
          <cell r="G214">
            <v>437.07400000000013</v>
          </cell>
          <cell r="H214">
            <v>2227.3149999999996</v>
          </cell>
          <cell r="J214">
            <v>451.98900000000015</v>
          </cell>
          <cell r="Q214" t="str">
            <v>SET2023</v>
          </cell>
          <cell r="R214" t="str">
            <v>NT</v>
          </cell>
        </row>
        <row r="215">
          <cell r="E215">
            <v>77.577999999999989</v>
          </cell>
          <cell r="F215">
            <v>0</v>
          </cell>
          <cell r="G215">
            <v>31.696999999999999</v>
          </cell>
          <cell r="H215">
            <v>77.577999999999989</v>
          </cell>
          <cell r="J215">
            <v>31.696999999999999</v>
          </cell>
          <cell r="Q215" t="str">
            <v>SET2023</v>
          </cell>
          <cell r="R215" t="str">
            <v>NT</v>
          </cell>
        </row>
        <row r="216">
          <cell r="E216">
            <v>1646.9649999999997</v>
          </cell>
          <cell r="F216">
            <v>0</v>
          </cell>
          <cell r="G216">
            <v>339.30400000000003</v>
          </cell>
          <cell r="H216">
            <v>1826.1109999999996</v>
          </cell>
          <cell r="J216">
            <v>364.89099999999996</v>
          </cell>
          <cell r="Q216" t="str">
            <v>SET2023</v>
          </cell>
          <cell r="R216" t="str">
            <v>NT</v>
          </cell>
        </row>
        <row r="217">
          <cell r="E217">
            <v>1443.1089999999997</v>
          </cell>
          <cell r="F217">
            <v>0</v>
          </cell>
          <cell r="G217">
            <v>399.17699999999996</v>
          </cell>
          <cell r="H217">
            <v>1503.7699999999998</v>
          </cell>
          <cell r="J217">
            <v>408.39099999999991</v>
          </cell>
          <cell r="Q217" t="str">
            <v>SET2023</v>
          </cell>
          <cell r="R217" t="str">
            <v>NT</v>
          </cell>
        </row>
        <row r="218">
          <cell r="E218">
            <v>1653.1729999999995</v>
          </cell>
          <cell r="F218">
            <v>0</v>
          </cell>
          <cell r="G218">
            <v>341.62000000000006</v>
          </cell>
          <cell r="H218">
            <v>1823.5849999999996</v>
          </cell>
          <cell r="J218">
            <v>370.92900000000009</v>
          </cell>
          <cell r="Q218" t="str">
            <v>SET2023</v>
          </cell>
          <cell r="R218" t="str">
            <v>NT</v>
          </cell>
        </row>
        <row r="219">
          <cell r="E219">
            <v>1689.7769999999994</v>
          </cell>
          <cell r="F219">
            <v>0</v>
          </cell>
          <cell r="G219">
            <v>449.404</v>
          </cell>
          <cell r="H219">
            <v>1743.4709999999993</v>
          </cell>
          <cell r="J219">
            <v>452.56600000000003</v>
          </cell>
          <cell r="Q219" t="str">
            <v>SET2023</v>
          </cell>
          <cell r="R219" t="str">
            <v>NT</v>
          </cell>
        </row>
        <row r="220">
          <cell r="E220">
            <v>1816.4429999999995</v>
          </cell>
          <cell r="F220">
            <v>0</v>
          </cell>
          <cell r="G220">
            <v>448.06600000000003</v>
          </cell>
          <cell r="H220">
            <v>1837.3939999999996</v>
          </cell>
          <cell r="J220">
            <v>455.40600000000006</v>
          </cell>
          <cell r="Q220" t="str">
            <v>SET2023</v>
          </cell>
          <cell r="R220" t="str">
            <v>NT</v>
          </cell>
        </row>
        <row r="221">
          <cell r="E221">
            <v>980.73999999999955</v>
          </cell>
          <cell r="F221">
            <v>0</v>
          </cell>
          <cell r="G221">
            <v>225.45699999999999</v>
          </cell>
          <cell r="H221">
            <v>1034.4339999999995</v>
          </cell>
          <cell r="J221">
            <v>231.76300000000003</v>
          </cell>
          <cell r="Q221" t="str">
            <v>SET2023</v>
          </cell>
          <cell r="R221" t="str">
            <v>NT</v>
          </cell>
        </row>
        <row r="222">
          <cell r="E222">
            <v>200.48500000000004</v>
          </cell>
          <cell r="F222">
            <v>0</v>
          </cell>
          <cell r="G222">
            <v>49.195</v>
          </cell>
          <cell r="H222">
            <v>200.48500000000004</v>
          </cell>
          <cell r="J222">
            <v>49.195</v>
          </cell>
          <cell r="Q222" t="str">
            <v>SET2023</v>
          </cell>
          <cell r="R222" t="str">
            <v>NT</v>
          </cell>
        </row>
        <row r="223">
          <cell r="E223">
            <v>1949.5279999999996</v>
          </cell>
          <cell r="F223">
            <v>0</v>
          </cell>
          <cell r="G223">
            <v>541.08499999999992</v>
          </cell>
          <cell r="H223">
            <v>2075.2519999999995</v>
          </cell>
          <cell r="J223">
            <v>548.56299999999987</v>
          </cell>
          <cell r="Q223" t="str">
            <v>SET2023</v>
          </cell>
          <cell r="R223" t="str">
            <v>NT</v>
          </cell>
        </row>
        <row r="224">
          <cell r="E224">
            <v>1858.4010000000001</v>
          </cell>
          <cell r="F224">
            <v>0</v>
          </cell>
          <cell r="G224">
            <v>572.09299999999996</v>
          </cell>
          <cell r="H224">
            <v>1912.8870000000004</v>
          </cell>
          <cell r="J224">
            <v>589.92399999999998</v>
          </cell>
          <cell r="Q224" t="str">
            <v>SET2023</v>
          </cell>
          <cell r="R224" t="str">
            <v>NT</v>
          </cell>
        </row>
        <row r="225">
          <cell r="E225">
            <v>154.90600000000001</v>
          </cell>
          <cell r="F225">
            <v>0</v>
          </cell>
          <cell r="G225">
            <v>69.652000000000015</v>
          </cell>
          <cell r="H225">
            <v>239.68600000000001</v>
          </cell>
          <cell r="J225">
            <v>98.245000000000005</v>
          </cell>
          <cell r="Q225" t="str">
            <v>SET2023</v>
          </cell>
          <cell r="R225" t="str">
            <v>NT</v>
          </cell>
        </row>
        <row r="226">
          <cell r="E226">
            <v>1118.3969999999997</v>
          </cell>
          <cell r="F226">
            <v>0</v>
          </cell>
          <cell r="G226">
            <v>212.06599999999997</v>
          </cell>
          <cell r="H226">
            <v>1118.3969999999997</v>
          </cell>
          <cell r="J226">
            <v>212.06599999999997</v>
          </cell>
          <cell r="Q226" t="str">
            <v>SET2023</v>
          </cell>
          <cell r="R226" t="str">
            <v>NT</v>
          </cell>
        </row>
        <row r="227">
          <cell r="E227">
            <v>1919.0049999999999</v>
          </cell>
          <cell r="F227">
            <v>0</v>
          </cell>
          <cell r="G227">
            <v>465.30400000000009</v>
          </cell>
          <cell r="H227">
            <v>1945.8519999999999</v>
          </cell>
          <cell r="J227">
            <v>466.88499999999999</v>
          </cell>
          <cell r="Q227" t="str">
            <v>SET2023</v>
          </cell>
          <cell r="R227" t="str">
            <v>NT</v>
          </cell>
        </row>
        <row r="228">
          <cell r="E228">
            <v>154.90600000000001</v>
          </cell>
          <cell r="F228">
            <v>0</v>
          </cell>
          <cell r="G228">
            <v>69.652000000000015</v>
          </cell>
          <cell r="H228">
            <v>239.68600000000001</v>
          </cell>
          <cell r="J228">
            <v>98.245000000000005</v>
          </cell>
          <cell r="Q228" t="str">
            <v>SET2023</v>
          </cell>
          <cell r="R228" t="str">
            <v>NT</v>
          </cell>
        </row>
        <row r="229">
          <cell r="E229">
            <v>1788.9459999999992</v>
          </cell>
          <cell r="F229">
            <v>0</v>
          </cell>
          <cell r="G229">
            <v>443.48100000000011</v>
          </cell>
          <cell r="H229">
            <v>1915.7069999999992</v>
          </cell>
          <cell r="J229">
            <v>465.82400000000018</v>
          </cell>
          <cell r="Q229" t="str">
            <v>SET2023</v>
          </cell>
          <cell r="R229" t="str">
            <v>NT</v>
          </cell>
        </row>
        <row r="230">
          <cell r="E230">
            <v>1645.6979999999996</v>
          </cell>
          <cell r="F230">
            <v>0</v>
          </cell>
          <cell r="G230">
            <v>474.51299999999992</v>
          </cell>
          <cell r="H230">
            <v>1645.6979999999996</v>
          </cell>
          <cell r="J230">
            <v>474.51299999999992</v>
          </cell>
          <cell r="Q230" t="str">
            <v>SET2023</v>
          </cell>
          <cell r="R230" t="str">
            <v>NT</v>
          </cell>
        </row>
        <row r="231">
          <cell r="E231">
            <v>1698.1759999999999</v>
          </cell>
          <cell r="F231">
            <v>0</v>
          </cell>
          <cell r="G231">
            <v>502.52200000000005</v>
          </cell>
          <cell r="H231">
            <v>1698.1759999999999</v>
          </cell>
          <cell r="J231">
            <v>502.52200000000005</v>
          </cell>
          <cell r="Q231" t="str">
            <v>OUT2023</v>
          </cell>
          <cell r="R231" t="str">
            <v>NT</v>
          </cell>
        </row>
        <row r="232">
          <cell r="E232">
            <v>451.7229999999999</v>
          </cell>
          <cell r="F232">
            <v>0</v>
          </cell>
          <cell r="G232">
            <v>101.85199999999999</v>
          </cell>
          <cell r="H232">
            <v>451.7229999999999</v>
          </cell>
          <cell r="J232">
            <v>101.85199999999999</v>
          </cell>
          <cell r="Q232" t="str">
            <v>OUT2023</v>
          </cell>
          <cell r="R232" t="str">
            <v>NT</v>
          </cell>
        </row>
        <row r="233">
          <cell r="E233">
            <v>1391.1039999999996</v>
          </cell>
          <cell r="F233">
            <v>0</v>
          </cell>
          <cell r="G233">
            <v>307.60200000000003</v>
          </cell>
          <cell r="H233">
            <v>1471.6449999999995</v>
          </cell>
          <cell r="J233">
            <v>321.73300000000006</v>
          </cell>
          <cell r="Q233" t="str">
            <v>OUT2023</v>
          </cell>
          <cell r="R233" t="str">
            <v>NT</v>
          </cell>
        </row>
        <row r="234">
          <cell r="E234">
            <v>1066.1509999999996</v>
          </cell>
          <cell r="F234">
            <v>0</v>
          </cell>
          <cell r="G234">
            <v>214.16</v>
          </cell>
          <cell r="H234">
            <v>1066.1509999999996</v>
          </cell>
          <cell r="J234">
            <v>214.16</v>
          </cell>
          <cell r="Q234" t="str">
            <v>OUT2023</v>
          </cell>
          <cell r="R234" t="str">
            <v>NT</v>
          </cell>
        </row>
        <row r="235">
          <cell r="E235">
            <v>2600.9289999999996</v>
          </cell>
          <cell r="F235">
            <v>0</v>
          </cell>
          <cell r="G235">
            <v>688.12000000000023</v>
          </cell>
          <cell r="H235">
            <v>2654.6229999999991</v>
          </cell>
          <cell r="J235">
            <v>701.548</v>
          </cell>
          <cell r="Q235" t="str">
            <v>OUT2023</v>
          </cell>
          <cell r="R235" t="str">
            <v>NT</v>
          </cell>
        </row>
        <row r="236">
          <cell r="E236">
            <v>1196.056</v>
          </cell>
          <cell r="F236">
            <v>0</v>
          </cell>
          <cell r="G236">
            <v>339.71300000000014</v>
          </cell>
          <cell r="H236">
            <v>1196.056</v>
          </cell>
          <cell r="J236">
            <v>339.71300000000014</v>
          </cell>
          <cell r="Q236" t="str">
            <v>OUT2023</v>
          </cell>
          <cell r="R236" t="str">
            <v>NT</v>
          </cell>
        </row>
        <row r="237">
          <cell r="E237">
            <v>1806.3629999999996</v>
          </cell>
          <cell r="F237">
            <v>0</v>
          </cell>
          <cell r="G237">
            <v>458.48500000000001</v>
          </cell>
          <cell r="H237">
            <v>1806.3629999999996</v>
          </cell>
          <cell r="J237">
            <v>458.48500000000001</v>
          </cell>
          <cell r="Q237" t="str">
            <v>OUT2023</v>
          </cell>
          <cell r="R237" t="str">
            <v>NT</v>
          </cell>
        </row>
        <row r="238">
          <cell r="E238">
            <v>1151.3729999999996</v>
          </cell>
          <cell r="F238">
            <v>0</v>
          </cell>
          <cell r="G238">
            <v>238.22500000000005</v>
          </cell>
          <cell r="H238">
            <v>1178.2199999999996</v>
          </cell>
          <cell r="J238">
            <v>240.65500000000006</v>
          </cell>
          <cell r="Q238" t="str">
            <v>OUT2023</v>
          </cell>
          <cell r="R238" t="str">
            <v>NT</v>
          </cell>
        </row>
        <row r="239">
          <cell r="E239">
            <v>2225.5639999999999</v>
          </cell>
          <cell r="F239">
            <v>0</v>
          </cell>
          <cell r="G239">
            <v>434.89999999999992</v>
          </cell>
          <cell r="H239">
            <v>2255.1019999999999</v>
          </cell>
          <cell r="J239">
            <v>435.96199999999993</v>
          </cell>
          <cell r="Q239" t="str">
            <v>OUT2023</v>
          </cell>
          <cell r="R239" t="str">
            <v>NT</v>
          </cell>
        </row>
        <row r="240">
          <cell r="E240">
            <v>1595.7669999999994</v>
          </cell>
          <cell r="F240">
            <v>0</v>
          </cell>
          <cell r="G240">
            <v>279.32799999999997</v>
          </cell>
          <cell r="H240">
            <v>1622.6139999999994</v>
          </cell>
          <cell r="J240">
            <v>281.13299999999998</v>
          </cell>
          <cell r="Q240" t="str">
            <v>OUT2023</v>
          </cell>
          <cell r="R240" t="str">
            <v>NT</v>
          </cell>
        </row>
        <row r="241">
          <cell r="E241">
            <v>1627.9019999999991</v>
          </cell>
          <cell r="F241">
            <v>0</v>
          </cell>
          <cell r="G241">
            <v>236.92599999999993</v>
          </cell>
          <cell r="H241">
            <v>1790.396999999999</v>
          </cell>
          <cell r="J241">
            <v>259.53399999999988</v>
          </cell>
          <cell r="Q241" t="str">
            <v>OUT2023</v>
          </cell>
          <cell r="R241" t="str">
            <v>NT</v>
          </cell>
        </row>
        <row r="242">
          <cell r="E242">
            <v>2597.0200000000004</v>
          </cell>
          <cell r="F242">
            <v>0</v>
          </cell>
          <cell r="G242">
            <v>617.91900000000021</v>
          </cell>
          <cell r="H242">
            <v>2684.3820000000005</v>
          </cell>
          <cell r="J242">
            <v>628.08800000000019</v>
          </cell>
          <cell r="Q242" t="str">
            <v>OUT2023</v>
          </cell>
          <cell r="R242" t="str">
            <v>NT</v>
          </cell>
        </row>
        <row r="243">
          <cell r="E243">
            <v>1545.6449999999998</v>
          </cell>
          <cell r="F243">
            <v>0</v>
          </cell>
          <cell r="G243">
            <v>237.48600000000002</v>
          </cell>
          <cell r="H243">
            <v>1653.0329999999997</v>
          </cell>
          <cell r="J243">
            <v>247.42</v>
          </cell>
          <cell r="Q243" t="str">
            <v>OUT2023</v>
          </cell>
          <cell r="R243" t="str">
            <v>NT</v>
          </cell>
        </row>
        <row r="244">
          <cell r="E244">
            <v>1147.7889999999998</v>
          </cell>
          <cell r="F244">
            <v>0</v>
          </cell>
          <cell r="G244">
            <v>228.3540000000001</v>
          </cell>
          <cell r="H244">
            <v>1147.7889999999998</v>
          </cell>
          <cell r="J244">
            <v>228.3540000000001</v>
          </cell>
          <cell r="Q244" t="str">
            <v>OUT2023</v>
          </cell>
          <cell r="R244" t="str">
            <v>NT</v>
          </cell>
        </row>
        <row r="245">
          <cell r="E245">
            <v>1734.5569999999991</v>
          </cell>
          <cell r="F245">
            <v>0</v>
          </cell>
          <cell r="G245">
            <v>334.16499999999996</v>
          </cell>
          <cell r="H245">
            <v>1997.4649999999997</v>
          </cell>
          <cell r="J245">
            <v>364.90900000000005</v>
          </cell>
          <cell r="Q245" t="str">
            <v>OUT2023</v>
          </cell>
          <cell r="R245" t="str">
            <v>NT</v>
          </cell>
        </row>
        <row r="246">
          <cell r="E246">
            <v>1648.8399999999995</v>
          </cell>
          <cell r="F246">
            <v>0</v>
          </cell>
          <cell r="G246">
            <v>332.98</v>
          </cell>
          <cell r="H246">
            <v>1675.6869999999994</v>
          </cell>
          <cell r="J246">
            <v>334.12400000000002</v>
          </cell>
          <cell r="Q246" t="str">
            <v>OUT2023</v>
          </cell>
          <cell r="R246" t="str">
            <v>NT</v>
          </cell>
        </row>
        <row r="247">
          <cell r="E247">
            <v>1463.6629999999996</v>
          </cell>
          <cell r="F247">
            <v>0</v>
          </cell>
          <cell r="G247">
            <v>308.42399999999998</v>
          </cell>
          <cell r="H247">
            <v>1490.5099999999995</v>
          </cell>
          <cell r="J247">
            <v>314.23099999999994</v>
          </cell>
          <cell r="Q247" t="str">
            <v>OUT2023</v>
          </cell>
          <cell r="R247" t="str">
            <v>NT</v>
          </cell>
        </row>
        <row r="248">
          <cell r="E248">
            <v>1362.6059999999998</v>
          </cell>
          <cell r="F248">
            <v>0</v>
          </cell>
          <cell r="G248">
            <v>364.19199999999995</v>
          </cell>
          <cell r="H248">
            <v>1410.0059999999996</v>
          </cell>
          <cell r="J248">
            <v>377.80199999999996</v>
          </cell>
          <cell r="Q248" t="str">
            <v>OUT2023</v>
          </cell>
          <cell r="R248" t="str">
            <v>NT</v>
          </cell>
        </row>
        <row r="249">
          <cell r="E249">
            <v>1659.0549999999998</v>
          </cell>
          <cell r="F249">
            <v>0</v>
          </cell>
          <cell r="G249">
            <v>395.33300000000008</v>
          </cell>
          <cell r="H249">
            <v>2814.7660000000019</v>
          </cell>
          <cell r="J249">
            <v>777.12100000000009</v>
          </cell>
          <cell r="Q249" t="str">
            <v>OUT2023</v>
          </cell>
          <cell r="R249" t="str">
            <v>NT</v>
          </cell>
        </row>
        <row r="250">
          <cell r="E250">
            <v>1506.7649999999999</v>
          </cell>
          <cell r="F250">
            <v>0</v>
          </cell>
          <cell r="G250">
            <v>311.19500000000005</v>
          </cell>
          <cell r="H250">
            <v>1506.7649999999999</v>
          </cell>
          <cell r="J250">
            <v>311.19500000000005</v>
          </cell>
          <cell r="Q250" t="str">
            <v>OUT2023</v>
          </cell>
          <cell r="R250" t="str">
            <v>NT</v>
          </cell>
        </row>
        <row r="251">
          <cell r="E251">
            <v>3238.7440000000015</v>
          </cell>
          <cell r="F251">
            <v>0</v>
          </cell>
          <cell r="G251">
            <v>843.59599999999955</v>
          </cell>
          <cell r="H251">
            <v>3629.1850000000018</v>
          </cell>
          <cell r="J251">
            <v>934.39099999999962</v>
          </cell>
          <cell r="Q251" t="str">
            <v>OUT2023</v>
          </cell>
          <cell r="R251" t="str">
            <v>NT</v>
          </cell>
        </row>
        <row r="252">
          <cell r="E252">
            <v>3291.147000000004</v>
          </cell>
          <cell r="F252">
            <v>0</v>
          </cell>
          <cell r="G252">
            <v>821.41800000000046</v>
          </cell>
          <cell r="H252">
            <v>3485.2680000000037</v>
          </cell>
          <cell r="J252">
            <v>877.52500000000077</v>
          </cell>
          <cell r="Q252" t="str">
            <v>OUT2023</v>
          </cell>
          <cell r="R252" t="str">
            <v>NT</v>
          </cell>
        </row>
        <row r="253">
          <cell r="E253">
            <v>1979.1679999999997</v>
          </cell>
          <cell r="F253">
            <v>0</v>
          </cell>
          <cell r="G253">
            <v>490.40600000000006</v>
          </cell>
          <cell r="H253">
            <v>2162.4549999999995</v>
          </cell>
          <cell r="J253">
            <v>562.15500000000009</v>
          </cell>
          <cell r="Q253" t="str">
            <v>NOV2023</v>
          </cell>
          <cell r="R253" t="str">
            <v>NT</v>
          </cell>
        </row>
        <row r="254">
          <cell r="E254">
            <v>2349.5549999999994</v>
          </cell>
          <cell r="F254">
            <v>0</v>
          </cell>
          <cell r="G254">
            <v>626.80800000000022</v>
          </cell>
          <cell r="H254">
            <v>2366.7519999999995</v>
          </cell>
          <cell r="J254">
            <v>627.24300000000017</v>
          </cell>
          <cell r="Q254" t="str">
            <v>NOV2023</v>
          </cell>
          <cell r="R254" t="str">
            <v>NT</v>
          </cell>
        </row>
        <row r="255">
          <cell r="E255">
            <v>263.58400000000006</v>
          </cell>
          <cell r="F255">
            <v>0</v>
          </cell>
          <cell r="G255">
            <v>77.402999999999992</v>
          </cell>
          <cell r="H255">
            <v>517.92399999999998</v>
          </cell>
          <cell r="J255">
            <v>160.887</v>
          </cell>
          <cell r="Q255" t="str">
            <v>NOV2023</v>
          </cell>
          <cell r="R255" t="str">
            <v>NT</v>
          </cell>
        </row>
        <row r="256">
          <cell r="E256">
            <v>1791.2609999999993</v>
          </cell>
          <cell r="F256">
            <v>0</v>
          </cell>
          <cell r="G256">
            <v>343.17500000000001</v>
          </cell>
          <cell r="H256">
            <v>1844.9549999999992</v>
          </cell>
          <cell r="J256">
            <v>346.14499999999998</v>
          </cell>
          <cell r="Q256" t="str">
            <v>NOV2023</v>
          </cell>
          <cell r="R256" t="str">
            <v>NT</v>
          </cell>
        </row>
        <row r="257">
          <cell r="E257">
            <v>2132.0980000000004</v>
          </cell>
          <cell r="F257">
            <v>0</v>
          </cell>
          <cell r="G257">
            <v>667.12000000000012</v>
          </cell>
          <cell r="H257">
            <v>2537.1969999999983</v>
          </cell>
          <cell r="J257">
            <v>806.25900000000036</v>
          </cell>
          <cell r="Q257" t="str">
            <v>NOV2023</v>
          </cell>
          <cell r="R257" t="str">
            <v>NT</v>
          </cell>
        </row>
        <row r="258">
          <cell r="E258">
            <v>156.78499999999997</v>
          </cell>
          <cell r="F258">
            <v>0</v>
          </cell>
          <cell r="G258">
            <v>58.194999999999993</v>
          </cell>
          <cell r="H258">
            <v>432.2109999999999</v>
          </cell>
          <cell r="J258">
            <v>155.91099999999997</v>
          </cell>
          <cell r="Q258" t="str">
            <v>NOV2023</v>
          </cell>
          <cell r="R258" t="str">
            <v>NT</v>
          </cell>
        </row>
        <row r="259">
          <cell r="E259">
            <v>1743.6589999999997</v>
          </cell>
          <cell r="F259">
            <v>0</v>
          </cell>
          <cell r="G259">
            <v>349.96500000000009</v>
          </cell>
          <cell r="H259">
            <v>1770.5059999999996</v>
          </cell>
          <cell r="J259">
            <v>354.40900000000011</v>
          </cell>
          <cell r="Q259" t="str">
            <v>NOV2023</v>
          </cell>
          <cell r="R259" t="str">
            <v>NT</v>
          </cell>
        </row>
        <row r="260">
          <cell r="E260">
            <v>589.60099999999989</v>
          </cell>
          <cell r="F260">
            <v>0</v>
          </cell>
          <cell r="G260">
            <v>190.95899999999997</v>
          </cell>
          <cell r="H260">
            <v>589.60099999999989</v>
          </cell>
          <cell r="J260">
            <v>190.95899999999997</v>
          </cell>
          <cell r="Q260" t="str">
            <v>NOV2023</v>
          </cell>
          <cell r="R260" t="str">
            <v>NT</v>
          </cell>
        </row>
        <row r="261">
          <cell r="E261">
            <v>1587.2649999999992</v>
          </cell>
          <cell r="F261">
            <v>0</v>
          </cell>
          <cell r="G261">
            <v>211.99099999999996</v>
          </cell>
          <cell r="H261">
            <v>1667.8059999999991</v>
          </cell>
          <cell r="J261">
            <v>227.13199999999998</v>
          </cell>
          <cell r="Q261" t="str">
            <v>NOV2023</v>
          </cell>
          <cell r="R261" t="str">
            <v>NT</v>
          </cell>
        </row>
        <row r="262">
          <cell r="E262">
            <v>467.05700000000002</v>
          </cell>
          <cell r="F262">
            <v>0</v>
          </cell>
          <cell r="G262">
            <v>150.77400000000003</v>
          </cell>
          <cell r="H262">
            <v>467.05700000000002</v>
          </cell>
          <cell r="J262">
            <v>150.77400000000003</v>
          </cell>
          <cell r="Q262" t="str">
            <v>NOV2023</v>
          </cell>
          <cell r="R262" t="str">
            <v>NT</v>
          </cell>
        </row>
        <row r="263">
          <cell r="E263">
            <v>1706.7029999999995</v>
          </cell>
          <cell r="F263">
            <v>0</v>
          </cell>
          <cell r="G263">
            <v>363.97500000000002</v>
          </cell>
          <cell r="H263">
            <v>1791.5419999999995</v>
          </cell>
          <cell r="J263">
            <v>369.75100000000003</v>
          </cell>
          <cell r="Q263" t="str">
            <v>NOV2023</v>
          </cell>
          <cell r="R263" t="str">
            <v>NT</v>
          </cell>
        </row>
        <row r="264">
          <cell r="E264">
            <v>1769.5909999999994</v>
          </cell>
          <cell r="F264">
            <v>0</v>
          </cell>
          <cell r="G264">
            <v>418.04900000000004</v>
          </cell>
          <cell r="H264">
            <v>1898.6559999999995</v>
          </cell>
          <cell r="J264">
            <v>436.68299999999994</v>
          </cell>
          <cell r="Q264" t="str">
            <v>NOV2023</v>
          </cell>
          <cell r="R264" t="str">
            <v>NT</v>
          </cell>
        </row>
        <row r="265">
          <cell r="E265">
            <v>156.78499999999997</v>
          </cell>
          <cell r="F265">
            <v>0</v>
          </cell>
          <cell r="G265">
            <v>58.194999999999993</v>
          </cell>
          <cell r="H265">
            <v>432.2109999999999</v>
          </cell>
          <cell r="J265">
            <v>155.91099999999997</v>
          </cell>
          <cell r="Q265" t="str">
            <v>NOV2023</v>
          </cell>
          <cell r="R265" t="str">
            <v>NT</v>
          </cell>
        </row>
        <row r="266">
          <cell r="E266">
            <v>1874.6819999999993</v>
          </cell>
          <cell r="F266">
            <v>0</v>
          </cell>
          <cell r="G266">
            <v>379.48999999999995</v>
          </cell>
          <cell r="H266">
            <v>2021.4829999999993</v>
          </cell>
          <cell r="J266">
            <v>389.73500000000001</v>
          </cell>
          <cell r="Q266" t="str">
            <v>NOV2023</v>
          </cell>
          <cell r="R266" t="str">
            <v>NT</v>
          </cell>
        </row>
        <row r="267">
          <cell r="E267">
            <v>1138.5829999999996</v>
          </cell>
          <cell r="F267">
            <v>0</v>
          </cell>
          <cell r="G267">
            <v>210.77700000000004</v>
          </cell>
          <cell r="H267">
            <v>1568.135</v>
          </cell>
          <cell r="J267">
            <v>242.55500000000001</v>
          </cell>
          <cell r="Q267" t="str">
            <v>NOV2023</v>
          </cell>
          <cell r="R267" t="str">
            <v>NT</v>
          </cell>
        </row>
        <row r="268">
          <cell r="E268">
            <v>1456.1209999999996</v>
          </cell>
          <cell r="F268">
            <v>0</v>
          </cell>
          <cell r="G268">
            <v>356.82400000000001</v>
          </cell>
          <cell r="H268">
            <v>1456.1209999999996</v>
          </cell>
          <cell r="J268">
            <v>356.82400000000001</v>
          </cell>
          <cell r="Q268" t="str">
            <v>NOV2023</v>
          </cell>
          <cell r="R268" t="str">
            <v>NT</v>
          </cell>
        </row>
        <row r="269">
          <cell r="E269">
            <v>1309.48</v>
          </cell>
          <cell r="F269">
            <v>0</v>
          </cell>
          <cell r="G269">
            <v>351.20300000000009</v>
          </cell>
          <cell r="H269">
            <v>1521.43</v>
          </cell>
          <cell r="J269">
            <v>419.07299999999998</v>
          </cell>
          <cell r="Q269" t="str">
            <v>NOV2023</v>
          </cell>
          <cell r="R269" t="str">
            <v>NT</v>
          </cell>
        </row>
        <row r="270">
          <cell r="E270">
            <v>51.538000000000004</v>
          </cell>
          <cell r="F270">
            <v>0</v>
          </cell>
          <cell r="G270">
            <v>8.2159999999999993</v>
          </cell>
          <cell r="H270">
            <v>51.538000000000004</v>
          </cell>
          <cell r="J270">
            <v>8.2159999999999993</v>
          </cell>
          <cell r="Q270" t="str">
            <v>NOV2023</v>
          </cell>
          <cell r="R270" t="str">
            <v>NT</v>
          </cell>
        </row>
        <row r="271">
          <cell r="E271">
            <v>915.01599999999985</v>
          </cell>
          <cell r="F271">
            <v>0</v>
          </cell>
          <cell r="G271">
            <v>205.47499999999997</v>
          </cell>
          <cell r="H271">
            <v>1530.1879999999996</v>
          </cell>
          <cell r="J271">
            <v>305.84199999999987</v>
          </cell>
          <cell r="Q271" t="str">
            <v>NOV2023</v>
          </cell>
          <cell r="R271" t="str">
            <v>NT</v>
          </cell>
        </row>
        <row r="272">
          <cell r="E272">
            <v>1360.2989999999998</v>
          </cell>
          <cell r="F272">
            <v>0</v>
          </cell>
          <cell r="G272">
            <v>317.94499999999994</v>
          </cell>
          <cell r="H272">
            <v>1516.0019999999997</v>
          </cell>
          <cell r="J272">
            <v>338.45899999999995</v>
          </cell>
          <cell r="Q272" t="str">
            <v>NOV2023</v>
          </cell>
          <cell r="R272" t="str">
            <v>NT</v>
          </cell>
        </row>
        <row r="273">
          <cell r="E273">
            <v>1921.9069999999992</v>
          </cell>
          <cell r="F273">
            <v>0</v>
          </cell>
          <cell r="G273">
            <v>394.42500000000001</v>
          </cell>
          <cell r="H273">
            <v>2110.2319999999995</v>
          </cell>
          <cell r="J273">
            <v>422.98</v>
          </cell>
          <cell r="Q273" t="str">
            <v>DEZ2023</v>
          </cell>
          <cell r="R273" t="str">
            <v>NT</v>
          </cell>
        </row>
        <row r="274">
          <cell r="E274">
            <v>3347.7940000000031</v>
          </cell>
          <cell r="F274">
            <v>0</v>
          </cell>
          <cell r="G274">
            <v>830.62400000000002</v>
          </cell>
          <cell r="H274">
            <v>4465.6150000000025</v>
          </cell>
          <cell r="J274">
            <v>1067.395</v>
          </cell>
          <cell r="Q274" t="str">
            <v>DEZ2023</v>
          </cell>
          <cell r="R274" t="str">
            <v>NT</v>
          </cell>
        </row>
        <row r="275">
          <cell r="E275">
            <v>77.984999999999999</v>
          </cell>
          <cell r="F275">
            <v>0</v>
          </cell>
          <cell r="G275">
            <v>15.428999999999998</v>
          </cell>
          <cell r="H275">
            <v>77.984999999999999</v>
          </cell>
          <cell r="J275">
            <v>15.428999999999998</v>
          </cell>
          <cell r="Q275" t="str">
            <v>DEZ2023</v>
          </cell>
          <cell r="R275" t="str">
            <v>NT</v>
          </cell>
        </row>
        <row r="276">
          <cell r="E276">
            <v>1641.1269999999993</v>
          </cell>
          <cell r="F276">
            <v>0</v>
          </cell>
          <cell r="G276">
            <v>434.07000000000005</v>
          </cell>
          <cell r="H276">
            <v>1753.2939999999992</v>
          </cell>
          <cell r="J276">
            <v>492.86099999999999</v>
          </cell>
          <cell r="Q276" t="str">
            <v>DEZ2023</v>
          </cell>
          <cell r="R276" t="str">
            <v>NT</v>
          </cell>
        </row>
        <row r="277">
          <cell r="E277">
            <v>2057.0069999999996</v>
          </cell>
          <cell r="F277">
            <v>0</v>
          </cell>
          <cell r="G277">
            <v>429.84100000000001</v>
          </cell>
          <cell r="H277">
            <v>2057.0069999999996</v>
          </cell>
          <cell r="J277">
            <v>429.84100000000001</v>
          </cell>
          <cell r="Q277" t="str">
            <v>DEZ2023</v>
          </cell>
          <cell r="R277" t="str">
            <v>NT</v>
          </cell>
        </row>
        <row r="278">
          <cell r="E278">
            <v>1810.5959999999993</v>
          </cell>
          <cell r="F278">
            <v>0</v>
          </cell>
          <cell r="G278">
            <v>394.05699999999996</v>
          </cell>
          <cell r="H278">
            <v>1961.2529999999992</v>
          </cell>
          <cell r="J278">
            <v>417.07399999999996</v>
          </cell>
          <cell r="Q278" t="str">
            <v>DEZ2023</v>
          </cell>
          <cell r="R278" t="str">
            <v>NT</v>
          </cell>
        </row>
        <row r="279">
          <cell r="E279">
            <v>156.78499999999997</v>
          </cell>
          <cell r="F279">
            <v>0</v>
          </cell>
          <cell r="G279">
            <v>58.194999999999993</v>
          </cell>
          <cell r="H279">
            <v>432.2109999999999</v>
          </cell>
          <cell r="J279">
            <v>155.91099999999997</v>
          </cell>
          <cell r="Q279" t="str">
            <v>DEZ2023</v>
          </cell>
          <cell r="R279" t="str">
            <v>NT</v>
          </cell>
        </row>
        <row r="280">
          <cell r="E280">
            <v>2842.4099999999985</v>
          </cell>
          <cell r="F280">
            <v>0</v>
          </cell>
          <cell r="G280">
            <v>565.74799999999993</v>
          </cell>
          <cell r="H280">
            <v>3211.9949999999976</v>
          </cell>
          <cell r="J280">
            <v>618.18599999999969</v>
          </cell>
          <cell r="Q280" t="str">
            <v>DEZ2023</v>
          </cell>
          <cell r="R280" t="str">
            <v>NT</v>
          </cell>
        </row>
        <row r="281">
          <cell r="E281">
            <v>2910.7190000000032</v>
          </cell>
          <cell r="F281">
            <v>0</v>
          </cell>
          <cell r="G281">
            <v>784.81999999999994</v>
          </cell>
          <cell r="H281">
            <v>3739.6010000000042</v>
          </cell>
          <cell r="J281">
            <v>1040.53</v>
          </cell>
          <cell r="Q281" t="str">
            <v>DEZ2023</v>
          </cell>
          <cell r="R281" t="str">
            <v>NT</v>
          </cell>
        </row>
        <row r="282">
          <cell r="E282">
            <v>1667.1289999999997</v>
          </cell>
          <cell r="F282">
            <v>0</v>
          </cell>
          <cell r="G282">
            <v>415.13300000000015</v>
          </cell>
          <cell r="H282">
            <v>1968.3289999999995</v>
          </cell>
          <cell r="J282">
            <v>495.44600000000008</v>
          </cell>
          <cell r="Q282" t="str">
            <v>DEZ2023</v>
          </cell>
          <cell r="R282" t="str">
            <v>NT</v>
          </cell>
        </row>
        <row r="283">
          <cell r="E283">
            <v>1263.5639999999996</v>
          </cell>
          <cell r="F283">
            <v>0</v>
          </cell>
          <cell r="G283">
            <v>355.339</v>
          </cell>
          <cell r="H283">
            <v>1491.6579999999997</v>
          </cell>
          <cell r="J283">
            <v>417.43599999999998</v>
          </cell>
          <cell r="Q283" t="str">
            <v>DEZ2023</v>
          </cell>
          <cell r="R283" t="str">
            <v>NT</v>
          </cell>
        </row>
        <row r="284">
          <cell r="E284">
            <v>2000.0799999999995</v>
          </cell>
          <cell r="F284">
            <v>0</v>
          </cell>
          <cell r="G284">
            <v>536.45700000000011</v>
          </cell>
          <cell r="H284">
            <v>2300.1759999999995</v>
          </cell>
          <cell r="J284">
            <v>607.19999999999993</v>
          </cell>
          <cell r="Q284" t="str">
            <v>JAN2024</v>
          </cell>
          <cell r="R284" t="str">
            <v>NT</v>
          </cell>
        </row>
        <row r="285">
          <cell r="E285">
            <v>1769.0219999999995</v>
          </cell>
          <cell r="F285">
            <v>0</v>
          </cell>
          <cell r="G285">
            <v>497.45999999999981</v>
          </cell>
          <cell r="H285">
            <v>1769.0219999999995</v>
          </cell>
          <cell r="J285">
            <v>497.45999999999981</v>
          </cell>
          <cell r="Q285" t="str">
            <v>JAN2024</v>
          </cell>
          <cell r="R285" t="str">
            <v>NT</v>
          </cell>
        </row>
        <row r="286">
          <cell r="E286">
            <v>2729.2150000000001</v>
          </cell>
          <cell r="F286">
            <v>0</v>
          </cell>
          <cell r="G286">
            <v>677.50400000000025</v>
          </cell>
          <cell r="H286">
            <v>3007.8930000000014</v>
          </cell>
          <cell r="J286">
            <v>750.42099999999994</v>
          </cell>
          <cell r="Q286" t="str">
            <v>JAN2024</v>
          </cell>
          <cell r="R286" t="str">
            <v>NT</v>
          </cell>
        </row>
        <row r="287">
          <cell r="E287">
            <v>477.048</v>
          </cell>
          <cell r="F287">
            <v>0</v>
          </cell>
          <cell r="G287">
            <v>148.10599999999999</v>
          </cell>
          <cell r="H287">
            <v>477.048</v>
          </cell>
          <cell r="J287">
            <v>148.10599999999999</v>
          </cell>
          <cell r="Q287" t="str">
            <v>JAN2024</v>
          </cell>
          <cell r="R287" t="str">
            <v>NT</v>
          </cell>
        </row>
        <row r="288">
          <cell r="E288">
            <v>2169.7959999999998</v>
          </cell>
          <cell r="F288">
            <v>0</v>
          </cell>
          <cell r="G288">
            <v>630.63900000000001</v>
          </cell>
          <cell r="H288">
            <v>2281.9629999999997</v>
          </cell>
          <cell r="J288">
            <v>662.49199999999996</v>
          </cell>
          <cell r="Q288" t="str">
            <v>JAN2024</v>
          </cell>
          <cell r="R288" t="str">
            <v>NT</v>
          </cell>
        </row>
        <row r="289">
          <cell r="E289">
            <v>2667.4699999999975</v>
          </cell>
          <cell r="F289">
            <v>0</v>
          </cell>
          <cell r="G289">
            <v>608.56700000000012</v>
          </cell>
          <cell r="H289">
            <v>2995.3419999999987</v>
          </cell>
          <cell r="J289">
            <v>653.16500000000008</v>
          </cell>
          <cell r="Q289" t="str">
            <v>JAN2024</v>
          </cell>
          <cell r="R289" t="str">
            <v>NT</v>
          </cell>
        </row>
        <row r="290">
          <cell r="E290">
            <v>1817.8109999999995</v>
          </cell>
          <cell r="F290">
            <v>0</v>
          </cell>
          <cell r="G290">
            <v>461.702</v>
          </cell>
          <cell r="H290">
            <v>1946.4979999999994</v>
          </cell>
          <cell r="J290">
            <v>488.11400000000003</v>
          </cell>
          <cell r="Q290" t="str">
            <v>JAN2024</v>
          </cell>
          <cell r="R290" t="str">
            <v>NT</v>
          </cell>
        </row>
        <row r="291">
          <cell r="E291">
            <v>1702.9149999999995</v>
          </cell>
          <cell r="F291">
            <v>0</v>
          </cell>
          <cell r="G291">
            <v>408.60099999999989</v>
          </cell>
          <cell r="H291">
            <v>1810.3029999999994</v>
          </cell>
          <cell r="J291">
            <v>428.87299999999993</v>
          </cell>
          <cell r="Q291" t="str">
            <v>JAN2024</v>
          </cell>
          <cell r="R291" t="str">
            <v>NT</v>
          </cell>
        </row>
        <row r="292">
          <cell r="E292">
            <v>1585.2959999999996</v>
          </cell>
          <cell r="F292">
            <v>0</v>
          </cell>
          <cell r="G292">
            <v>283.35700000000008</v>
          </cell>
          <cell r="H292">
            <v>1880.9549999999995</v>
          </cell>
          <cell r="J292">
            <v>338.173</v>
          </cell>
          <cell r="Q292" t="str">
            <v>JAN2024</v>
          </cell>
          <cell r="R292" t="str">
            <v>NT</v>
          </cell>
        </row>
        <row r="293">
          <cell r="E293">
            <v>2374.4259999999995</v>
          </cell>
          <cell r="F293">
            <v>0</v>
          </cell>
          <cell r="G293">
            <v>533.50400000000002</v>
          </cell>
          <cell r="H293">
            <v>4138.9470000000038</v>
          </cell>
          <cell r="J293">
            <v>989.86100000000022</v>
          </cell>
          <cell r="Q293" t="str">
            <v>JAN2024</v>
          </cell>
          <cell r="R293" t="str">
            <v>NT</v>
          </cell>
        </row>
        <row r="294">
          <cell r="E294">
            <v>2728.7840000000001</v>
          </cell>
          <cell r="F294">
            <v>0</v>
          </cell>
          <cell r="G294">
            <v>672.428</v>
          </cell>
          <cell r="H294">
            <v>3365.7309999999984</v>
          </cell>
          <cell r="J294">
            <v>799.06900000000007</v>
          </cell>
          <cell r="Q294" t="str">
            <v>JAN2024</v>
          </cell>
          <cell r="R294" t="str">
            <v>NT</v>
          </cell>
        </row>
        <row r="295">
          <cell r="E295">
            <v>3295.8430000000003</v>
          </cell>
          <cell r="F295">
            <v>0</v>
          </cell>
          <cell r="G295">
            <v>779.46399999999994</v>
          </cell>
          <cell r="H295">
            <v>3595.9390000000008</v>
          </cell>
          <cell r="J295">
            <v>872.86199999999997</v>
          </cell>
          <cell r="Q295" t="str">
            <v>JAN2024</v>
          </cell>
          <cell r="R295" t="str">
            <v>NT</v>
          </cell>
        </row>
        <row r="296">
          <cell r="E296">
            <v>2993.8990000000013</v>
          </cell>
          <cell r="F296">
            <v>0</v>
          </cell>
          <cell r="G296">
            <v>780.25100000000032</v>
          </cell>
          <cell r="H296">
            <v>3268.6850000000022</v>
          </cell>
          <cell r="J296">
            <v>856.33200000000033</v>
          </cell>
          <cell r="Q296" t="str">
            <v>JAN2024</v>
          </cell>
          <cell r="R296" t="str">
            <v>NT</v>
          </cell>
        </row>
        <row r="297">
          <cell r="E297">
            <v>156.78499999999997</v>
          </cell>
          <cell r="F297">
            <v>0</v>
          </cell>
          <cell r="G297">
            <v>58.194999999999993</v>
          </cell>
          <cell r="H297">
            <v>432.2109999999999</v>
          </cell>
          <cell r="J297">
            <v>155.91099999999997</v>
          </cell>
          <cell r="Q297" t="str">
            <v>JAN2024</v>
          </cell>
          <cell r="R297" t="str">
            <v>NT</v>
          </cell>
        </row>
        <row r="298">
          <cell r="E298">
            <v>2299.6559999999995</v>
          </cell>
          <cell r="F298">
            <v>0</v>
          </cell>
          <cell r="G298">
            <v>509.58200000000022</v>
          </cell>
          <cell r="H298">
            <v>3515.7740000000013</v>
          </cell>
          <cell r="J298">
            <v>752.1160000000001</v>
          </cell>
          <cell r="Q298" t="str">
            <v>JAN2024</v>
          </cell>
          <cell r="R298" t="str">
            <v>NT</v>
          </cell>
        </row>
        <row r="299">
          <cell r="E299">
            <v>2536.7369999999992</v>
          </cell>
          <cell r="F299">
            <v>0</v>
          </cell>
          <cell r="G299">
            <v>571.69899999999996</v>
          </cell>
          <cell r="H299">
            <v>2724.6659999999997</v>
          </cell>
          <cell r="J299">
            <v>615.52099999999996</v>
          </cell>
          <cell r="Q299" t="str">
            <v>JAN2024</v>
          </cell>
          <cell r="R299" t="str">
            <v>NT</v>
          </cell>
        </row>
        <row r="300">
          <cell r="E300">
            <v>2402.1179999999995</v>
          </cell>
          <cell r="F300">
            <v>0</v>
          </cell>
          <cell r="G300">
            <v>561.15600000000006</v>
          </cell>
          <cell r="H300">
            <v>2807.6489999999994</v>
          </cell>
          <cell r="J300">
            <v>632.80199999999979</v>
          </cell>
          <cell r="Q300" t="str">
            <v>JAN2024</v>
          </cell>
          <cell r="R300" t="str">
            <v>NT</v>
          </cell>
        </row>
        <row r="301">
          <cell r="E301">
            <v>2168.1169999999993</v>
          </cell>
          <cell r="F301">
            <v>0</v>
          </cell>
          <cell r="G301">
            <v>495.27499999999986</v>
          </cell>
          <cell r="H301">
            <v>2490.280999999999</v>
          </cell>
          <cell r="J301">
            <v>551.7299999999999</v>
          </cell>
          <cell r="Q301" t="str">
            <v>JAN2024</v>
          </cell>
          <cell r="R301" t="str">
            <v>NT</v>
          </cell>
        </row>
        <row r="302">
          <cell r="E302">
            <v>2427.6139999999991</v>
          </cell>
          <cell r="F302">
            <v>0</v>
          </cell>
          <cell r="G302">
            <v>499.69400000000019</v>
          </cell>
          <cell r="H302">
            <v>2505.4039999999991</v>
          </cell>
          <cell r="J302">
            <v>518.44400000000007</v>
          </cell>
          <cell r="Q302" t="str">
            <v>JAN2024</v>
          </cell>
          <cell r="R302" t="str">
            <v>NT</v>
          </cell>
        </row>
        <row r="303">
          <cell r="E303">
            <v>16.327999999999999</v>
          </cell>
          <cell r="F303">
            <v>0</v>
          </cell>
          <cell r="G303">
            <v>4.3159999999999998</v>
          </cell>
          <cell r="H303">
            <v>16.327999999999999</v>
          </cell>
          <cell r="J303">
            <v>4.3159999999999998</v>
          </cell>
          <cell r="Q303" t="str">
            <v>JAN2024</v>
          </cell>
          <cell r="R303" t="str">
            <v>CD</v>
          </cell>
        </row>
        <row r="304">
          <cell r="E304">
            <v>9.6809999999999992</v>
          </cell>
          <cell r="F304">
            <v>0</v>
          </cell>
          <cell r="G304">
            <v>0.96399999999999997</v>
          </cell>
          <cell r="H304">
            <v>9.6809999999999992</v>
          </cell>
          <cell r="J304">
            <v>0.96399999999999997</v>
          </cell>
          <cell r="Q304" t="str">
            <v>JAN2024</v>
          </cell>
          <cell r="R304" t="str">
            <v>CD</v>
          </cell>
        </row>
        <row r="305">
          <cell r="E305">
            <v>148.18800000000002</v>
          </cell>
          <cell r="F305">
            <v>0</v>
          </cell>
          <cell r="G305">
            <v>90.332000000000008</v>
          </cell>
          <cell r="H305">
            <v>148.18800000000002</v>
          </cell>
          <cell r="J305">
            <v>90.332000000000008</v>
          </cell>
          <cell r="Q305" t="str">
            <v>JAN2024</v>
          </cell>
          <cell r="R305" t="str">
            <v>CD</v>
          </cell>
        </row>
        <row r="306">
          <cell r="E306">
            <v>10.867000000000001</v>
          </cell>
          <cell r="F306">
            <v>0</v>
          </cell>
          <cell r="G306">
            <v>5.6779999999999999</v>
          </cell>
          <cell r="H306">
            <v>10.867000000000001</v>
          </cell>
          <cell r="J306">
            <v>5.6779999999999999</v>
          </cell>
          <cell r="Q306" t="str">
            <v>JAN2024</v>
          </cell>
          <cell r="R306" t="str">
            <v>CD</v>
          </cell>
        </row>
        <row r="307">
          <cell r="E307">
            <v>20.053000000000001</v>
          </cell>
          <cell r="F307">
            <v>0</v>
          </cell>
          <cell r="G307">
            <v>5.742</v>
          </cell>
          <cell r="H307">
            <v>20.053000000000001</v>
          </cell>
          <cell r="J307">
            <v>5.742</v>
          </cell>
          <cell r="Q307" t="str">
            <v>JAN2024</v>
          </cell>
          <cell r="R307" t="str">
            <v>CD</v>
          </cell>
        </row>
        <row r="308">
          <cell r="E308">
            <v>54.036000000000001</v>
          </cell>
          <cell r="F308">
            <v>0</v>
          </cell>
          <cell r="G308">
            <v>17.077999999999999</v>
          </cell>
          <cell r="H308">
            <v>54.036000000000001</v>
          </cell>
          <cell r="J308">
            <v>17.077999999999999</v>
          </cell>
          <cell r="Q308" t="str">
            <v>JAN2024</v>
          </cell>
          <cell r="R308" t="str">
            <v>CD</v>
          </cell>
        </row>
        <row r="309">
          <cell r="E309">
            <v>20.237000000000002</v>
          </cell>
          <cell r="F309">
            <v>0</v>
          </cell>
          <cell r="G309">
            <v>2.2530000000000001</v>
          </cell>
          <cell r="H309">
            <v>20.237000000000002</v>
          </cell>
          <cell r="J309">
            <v>2.2530000000000001</v>
          </cell>
          <cell r="Q309" t="str">
            <v>JAN2024</v>
          </cell>
          <cell r="R309" t="str">
            <v>CD</v>
          </cell>
        </row>
        <row r="310">
          <cell r="E310">
            <v>120.357</v>
          </cell>
          <cell r="F310">
            <v>0</v>
          </cell>
          <cell r="G310">
            <v>62.327999999999996</v>
          </cell>
          <cell r="H310">
            <v>120.357</v>
          </cell>
          <cell r="J310">
            <v>62.327999999999996</v>
          </cell>
          <cell r="Q310" t="str">
            <v>JAN2024</v>
          </cell>
          <cell r="R310" t="str">
            <v>CD</v>
          </cell>
        </row>
        <row r="311">
          <cell r="E311">
            <v>30.12</v>
          </cell>
          <cell r="F311">
            <v>0</v>
          </cell>
          <cell r="G311">
            <v>12.417</v>
          </cell>
          <cell r="H311">
            <v>30.12</v>
          </cell>
          <cell r="J311">
            <v>12.417</v>
          </cell>
          <cell r="Q311" t="str">
            <v>JAN2024</v>
          </cell>
          <cell r="R311" t="str">
            <v>CD</v>
          </cell>
        </row>
        <row r="312">
          <cell r="E312">
            <v>308.53100000000001</v>
          </cell>
          <cell r="F312">
            <v>0</v>
          </cell>
          <cell r="G312">
            <v>137.53100000000001</v>
          </cell>
          <cell r="H312">
            <v>362.56700000000001</v>
          </cell>
          <cell r="J312">
            <v>154.01599999999999</v>
          </cell>
          <cell r="Q312" t="str">
            <v>JAN2024</v>
          </cell>
          <cell r="R312" t="str">
            <v>CD</v>
          </cell>
        </row>
        <row r="313">
          <cell r="E313">
            <v>253.59699999999998</v>
          </cell>
          <cell r="F313">
            <v>0</v>
          </cell>
          <cell r="G313">
            <v>92.723000000000013</v>
          </cell>
          <cell r="H313">
            <v>253.59699999999998</v>
          </cell>
          <cell r="J313">
            <v>92.723000000000013</v>
          </cell>
          <cell r="Q313" t="str">
            <v>JAN2024</v>
          </cell>
          <cell r="R313" t="str">
            <v>CD</v>
          </cell>
        </row>
        <row r="314">
          <cell r="E314">
            <v>105.17800000000001</v>
          </cell>
          <cell r="F314">
            <v>0</v>
          </cell>
          <cell r="G314">
            <v>38.053999999999995</v>
          </cell>
          <cell r="H314">
            <v>119.30800000000001</v>
          </cell>
          <cell r="J314">
            <v>41.324999999999996</v>
          </cell>
          <cell r="Q314" t="str">
            <v>JAN2024</v>
          </cell>
          <cell r="R314" t="str">
            <v>CD</v>
          </cell>
        </row>
        <row r="315">
          <cell r="E315">
            <v>5.0880000000000001</v>
          </cell>
          <cell r="F315">
            <v>0</v>
          </cell>
          <cell r="G315">
            <v>3.859</v>
          </cell>
          <cell r="H315">
            <v>5.0880000000000001</v>
          </cell>
          <cell r="J315">
            <v>3.859</v>
          </cell>
          <cell r="Q315" t="str">
            <v>JAN2024</v>
          </cell>
          <cell r="R315" t="str">
            <v>CD</v>
          </cell>
        </row>
        <row r="316">
          <cell r="E316">
            <v>125.53800000000001</v>
          </cell>
          <cell r="F316">
            <v>0</v>
          </cell>
          <cell r="G316">
            <v>54.069000000000003</v>
          </cell>
          <cell r="H316">
            <v>125.53800000000001</v>
          </cell>
          <cell r="J316">
            <v>54.069000000000003</v>
          </cell>
          <cell r="Q316" t="str">
            <v>JAN2024</v>
          </cell>
          <cell r="R316" t="str">
            <v>CD</v>
          </cell>
        </row>
        <row r="317">
          <cell r="E317">
            <v>83.643999999999977</v>
          </cell>
          <cell r="F317">
            <v>0</v>
          </cell>
          <cell r="G317">
            <v>23.583000000000002</v>
          </cell>
          <cell r="H317">
            <v>83.643999999999977</v>
          </cell>
          <cell r="J317">
            <v>23.583000000000002</v>
          </cell>
          <cell r="Q317" t="str">
            <v>JAN2024</v>
          </cell>
          <cell r="R317" t="str">
            <v>CD</v>
          </cell>
        </row>
        <row r="318">
          <cell r="E318">
            <v>150.50500000000002</v>
          </cell>
          <cell r="F318">
            <v>0</v>
          </cell>
          <cell r="G318">
            <v>38.443000000000005</v>
          </cell>
          <cell r="H318">
            <v>150.50500000000002</v>
          </cell>
          <cell r="J318">
            <v>38.443000000000005</v>
          </cell>
          <cell r="Q318" t="str">
            <v>JAN2024</v>
          </cell>
          <cell r="R318" t="str">
            <v>CD</v>
          </cell>
        </row>
        <row r="319">
          <cell r="E319">
            <v>22.415000000000003</v>
          </cell>
          <cell r="F319">
            <v>0</v>
          </cell>
          <cell r="G319">
            <v>8.5719999999999992</v>
          </cell>
          <cell r="H319">
            <v>22.415000000000003</v>
          </cell>
          <cell r="J319">
            <v>8.5719999999999992</v>
          </cell>
          <cell r="Q319" t="str">
            <v>JAN2024</v>
          </cell>
          <cell r="R319" t="str">
            <v>CD</v>
          </cell>
        </row>
        <row r="320">
          <cell r="E320">
            <v>18.361999999999998</v>
          </cell>
          <cell r="F320">
            <v>0</v>
          </cell>
          <cell r="G320">
            <v>3.8050000000000002</v>
          </cell>
          <cell r="H320">
            <v>18.361999999999998</v>
          </cell>
          <cell r="J320">
            <v>3.8050000000000002</v>
          </cell>
          <cell r="Q320" t="str">
            <v>JAN2024</v>
          </cell>
          <cell r="R320" t="str">
            <v>CD</v>
          </cell>
        </row>
        <row r="321">
          <cell r="E321">
            <v>108.79099999999998</v>
          </cell>
          <cell r="F321">
            <v>0</v>
          </cell>
          <cell r="G321">
            <v>24.189000000000004</v>
          </cell>
          <cell r="H321">
            <v>108.79099999999998</v>
          </cell>
          <cell r="J321">
            <v>24.189000000000004</v>
          </cell>
          <cell r="Q321" t="str">
            <v>JAN2024</v>
          </cell>
          <cell r="R321" t="str">
            <v>CD</v>
          </cell>
        </row>
        <row r="322">
          <cell r="E322">
            <v>73.300000000000011</v>
          </cell>
          <cell r="F322">
            <v>0</v>
          </cell>
          <cell r="G322">
            <v>19.814000000000004</v>
          </cell>
          <cell r="H322">
            <v>73.300000000000011</v>
          </cell>
          <cell r="J322">
            <v>19.814000000000004</v>
          </cell>
          <cell r="Q322" t="str">
            <v>JAN2024</v>
          </cell>
          <cell r="R322" t="str">
            <v>CD</v>
          </cell>
        </row>
        <row r="323">
          <cell r="E323">
            <v>295.57600000000002</v>
          </cell>
          <cell r="F323">
            <v>0</v>
          </cell>
          <cell r="G323">
            <v>62.738000000000007</v>
          </cell>
          <cell r="H323">
            <v>295.57600000000002</v>
          </cell>
          <cell r="J323">
            <v>62.738000000000007</v>
          </cell>
          <cell r="Q323" t="str">
            <v>JAN2024</v>
          </cell>
          <cell r="R323" t="str">
            <v>CD</v>
          </cell>
        </row>
        <row r="324">
          <cell r="E324">
            <v>100.455</v>
          </cell>
          <cell r="F324">
            <v>0</v>
          </cell>
          <cell r="G324">
            <v>32.286999999999999</v>
          </cell>
          <cell r="H324">
            <v>100.455</v>
          </cell>
          <cell r="J324">
            <v>32.286999999999999</v>
          </cell>
          <cell r="Q324" t="str">
            <v>JAN2024</v>
          </cell>
          <cell r="R324" t="str">
            <v>CD</v>
          </cell>
        </row>
        <row r="325">
          <cell r="E325">
            <v>68.885999999999996</v>
          </cell>
          <cell r="F325">
            <v>0</v>
          </cell>
          <cell r="G325">
            <v>24.46</v>
          </cell>
          <cell r="H325">
            <v>68.885999999999996</v>
          </cell>
          <cell r="J325">
            <v>24.46</v>
          </cell>
          <cell r="Q325" t="str">
            <v>JAN2024</v>
          </cell>
          <cell r="R325" t="str">
            <v>CD</v>
          </cell>
        </row>
        <row r="326">
          <cell r="E326">
            <v>55.106999999999999</v>
          </cell>
          <cell r="F326">
            <v>0</v>
          </cell>
          <cell r="G326">
            <v>28.071000000000002</v>
          </cell>
          <cell r="H326">
            <v>55.106999999999999</v>
          </cell>
          <cell r="J326">
            <v>28.071000000000002</v>
          </cell>
          <cell r="Q326" t="str">
            <v>JAN2024</v>
          </cell>
          <cell r="R326" t="str">
            <v>CD</v>
          </cell>
        </row>
        <row r="327">
          <cell r="E327">
            <v>206.54000000000005</v>
          </cell>
          <cell r="F327">
            <v>0</v>
          </cell>
          <cell r="G327">
            <v>108.47999999999999</v>
          </cell>
          <cell r="H327">
            <v>260.57600000000002</v>
          </cell>
          <cell r="J327">
            <v>130.58099999999999</v>
          </cell>
          <cell r="Q327" t="str">
            <v>JAN2024</v>
          </cell>
          <cell r="R327" t="str">
            <v>CD</v>
          </cell>
        </row>
        <row r="328">
          <cell r="E328">
            <v>67.73</v>
          </cell>
          <cell r="F328">
            <v>0</v>
          </cell>
          <cell r="G328">
            <v>30.914000000000001</v>
          </cell>
          <cell r="H328">
            <v>67.73</v>
          </cell>
          <cell r="J328">
            <v>30.914000000000001</v>
          </cell>
          <cell r="Q328" t="str">
            <v>JAN2024</v>
          </cell>
          <cell r="R328" t="str">
            <v>CD</v>
          </cell>
        </row>
        <row r="329">
          <cell r="E329">
            <v>64.566000000000003</v>
          </cell>
          <cell r="F329">
            <v>0</v>
          </cell>
          <cell r="G329">
            <v>29.741000000000003</v>
          </cell>
          <cell r="H329">
            <v>64.566000000000003</v>
          </cell>
          <cell r="J329">
            <v>29.741000000000003</v>
          </cell>
          <cell r="Q329" t="str">
            <v>JAN2024</v>
          </cell>
          <cell r="R329" t="str">
            <v>CD</v>
          </cell>
        </row>
        <row r="330">
          <cell r="E330">
            <v>631.73199999999986</v>
          </cell>
          <cell r="F330">
            <v>0</v>
          </cell>
          <cell r="G330">
            <v>201.15</v>
          </cell>
          <cell r="H330">
            <v>712.27299999999991</v>
          </cell>
          <cell r="J330">
            <v>224.46800000000002</v>
          </cell>
          <cell r="Q330" t="str">
            <v>JAN2024</v>
          </cell>
          <cell r="R330" t="str">
            <v>CD</v>
          </cell>
        </row>
        <row r="331">
          <cell r="E331">
            <v>200.018</v>
          </cell>
          <cell r="F331">
            <v>0</v>
          </cell>
          <cell r="G331">
            <v>70.257000000000019</v>
          </cell>
          <cell r="H331">
            <v>200.018</v>
          </cell>
          <cell r="J331">
            <v>70.257000000000019</v>
          </cell>
          <cell r="Q331" t="str">
            <v>JAN2024</v>
          </cell>
          <cell r="R331" t="str">
            <v>CD</v>
          </cell>
        </row>
        <row r="332">
          <cell r="E332">
            <v>1397.2119999999993</v>
          </cell>
          <cell r="F332">
            <v>0</v>
          </cell>
          <cell r="G332">
            <v>286.36</v>
          </cell>
          <cell r="H332">
            <v>1452.3189999999993</v>
          </cell>
          <cell r="J332">
            <v>299.52400000000006</v>
          </cell>
          <cell r="Q332" t="str">
            <v>FEV2024</v>
          </cell>
          <cell r="R332" t="str">
            <v>NT</v>
          </cell>
        </row>
        <row r="333">
          <cell r="E333">
            <v>1852.9899999999989</v>
          </cell>
          <cell r="F333">
            <v>0</v>
          </cell>
          <cell r="G333">
            <v>448.41099999999983</v>
          </cell>
          <cell r="H333">
            <v>2014.0719999999988</v>
          </cell>
          <cell r="J333">
            <v>481.00699999999989</v>
          </cell>
          <cell r="Q333" t="str">
            <v>FEV2024</v>
          </cell>
          <cell r="R333" t="str">
            <v>NT</v>
          </cell>
        </row>
        <row r="334">
          <cell r="E334">
            <v>1001.9119999999999</v>
          </cell>
          <cell r="F334">
            <v>0</v>
          </cell>
          <cell r="G334">
            <v>239.91099999999994</v>
          </cell>
          <cell r="H334">
            <v>1001.9119999999999</v>
          </cell>
          <cell r="J334">
            <v>239.91099999999994</v>
          </cell>
          <cell r="Q334" t="str">
            <v>FEV2024</v>
          </cell>
          <cell r="R334" t="str">
            <v>NT</v>
          </cell>
        </row>
        <row r="335">
          <cell r="E335">
            <v>1035.5719999999997</v>
          </cell>
          <cell r="F335">
            <v>0</v>
          </cell>
          <cell r="G335">
            <v>266.28399999999993</v>
          </cell>
          <cell r="H335">
            <v>1062.4189999999996</v>
          </cell>
          <cell r="J335">
            <v>267.88999999999993</v>
          </cell>
          <cell r="Q335" t="str">
            <v>FEV2024</v>
          </cell>
          <cell r="R335" t="str">
            <v>NT</v>
          </cell>
        </row>
        <row r="336">
          <cell r="E336">
            <v>1724.4419999999989</v>
          </cell>
          <cell r="F336">
            <v>0</v>
          </cell>
          <cell r="G336">
            <v>573.42399999999975</v>
          </cell>
          <cell r="H336">
            <v>1724.4419999999989</v>
          </cell>
          <cell r="J336">
            <v>573.42399999999975</v>
          </cell>
          <cell r="Q336" t="str">
            <v>FEV2024</v>
          </cell>
          <cell r="R336" t="str">
            <v>NT</v>
          </cell>
        </row>
        <row r="337">
          <cell r="E337">
            <v>2908.3599999999997</v>
          </cell>
          <cell r="F337">
            <v>0</v>
          </cell>
          <cell r="G337">
            <v>750.61399999999992</v>
          </cell>
          <cell r="H337">
            <v>3318.3700000000026</v>
          </cell>
          <cell r="J337">
            <v>842.25499999999977</v>
          </cell>
          <cell r="Q337" t="str">
            <v>FEV2024</v>
          </cell>
          <cell r="R337" t="str">
            <v>NT</v>
          </cell>
        </row>
        <row r="338">
          <cell r="E338">
            <v>1879.8129999999999</v>
          </cell>
          <cell r="F338">
            <v>0</v>
          </cell>
          <cell r="G338">
            <v>402.17</v>
          </cell>
          <cell r="H338">
            <v>2178.6939999999995</v>
          </cell>
          <cell r="J338">
            <v>445.892</v>
          </cell>
          <cell r="Q338" t="str">
            <v>FEV2024</v>
          </cell>
          <cell r="R338" t="str">
            <v>NT</v>
          </cell>
        </row>
        <row r="339">
          <cell r="E339">
            <v>1567.8939999999996</v>
          </cell>
          <cell r="F339">
            <v>0</v>
          </cell>
          <cell r="G339">
            <v>344.84099999999995</v>
          </cell>
          <cell r="H339">
            <v>2300.2869999999994</v>
          </cell>
          <cell r="J339">
            <v>500.315</v>
          </cell>
          <cell r="Q339" t="str">
            <v>FEV2024</v>
          </cell>
          <cell r="R339" t="str">
            <v>NT</v>
          </cell>
        </row>
        <row r="340">
          <cell r="E340">
            <v>1843.8159999999996</v>
          </cell>
          <cell r="F340">
            <v>0</v>
          </cell>
          <cell r="G340">
            <v>449.27700000000016</v>
          </cell>
          <cell r="H340">
            <v>1897.5099999999995</v>
          </cell>
          <cell r="J340">
            <v>461.59700000000009</v>
          </cell>
          <cell r="Q340" t="str">
            <v>FEV2024</v>
          </cell>
          <cell r="R340" t="str">
            <v>NT</v>
          </cell>
        </row>
        <row r="341">
          <cell r="E341">
            <v>2726.0719999999974</v>
          </cell>
          <cell r="F341">
            <v>0</v>
          </cell>
          <cell r="G341">
            <v>716.10600000000011</v>
          </cell>
          <cell r="H341">
            <v>3298.2830000000004</v>
          </cell>
          <cell r="J341">
            <v>849.00300000000004</v>
          </cell>
          <cell r="Q341" t="str">
            <v>FEV2024</v>
          </cell>
          <cell r="R341" t="str">
            <v>NT</v>
          </cell>
        </row>
        <row r="342">
          <cell r="E342">
            <v>1171.4489999999996</v>
          </cell>
          <cell r="F342">
            <v>0</v>
          </cell>
          <cell r="G342">
            <v>204.18099999999995</v>
          </cell>
          <cell r="H342">
            <v>1375.0519999999997</v>
          </cell>
          <cell r="J342">
            <v>231.37500000000003</v>
          </cell>
          <cell r="Q342" t="str">
            <v>FEV2024</v>
          </cell>
          <cell r="R342" t="str">
            <v>NT</v>
          </cell>
        </row>
        <row r="343">
          <cell r="E343">
            <v>1442.5059999999996</v>
          </cell>
          <cell r="F343">
            <v>0</v>
          </cell>
          <cell r="G343">
            <v>285.51499999999999</v>
          </cell>
          <cell r="H343">
            <v>1926.904</v>
          </cell>
          <cell r="J343">
            <v>363.26499999999999</v>
          </cell>
          <cell r="Q343" t="str">
            <v>FEV2024</v>
          </cell>
          <cell r="R343" t="str">
            <v>NT</v>
          </cell>
        </row>
        <row r="344">
          <cell r="E344">
            <v>1291.2530000000011</v>
          </cell>
          <cell r="F344">
            <v>0</v>
          </cell>
          <cell r="G344">
            <v>352.54399999999987</v>
          </cell>
          <cell r="H344">
            <v>2091.8780000000011</v>
          </cell>
          <cell r="J344">
            <v>518.41999999999996</v>
          </cell>
          <cell r="Q344" t="str">
            <v>FEV2024</v>
          </cell>
          <cell r="R344" t="str">
            <v>NT</v>
          </cell>
        </row>
        <row r="345">
          <cell r="E345">
            <v>2072.2019999999993</v>
          </cell>
          <cell r="F345">
            <v>0</v>
          </cell>
          <cell r="G345">
            <v>569.95199999999988</v>
          </cell>
          <cell r="H345">
            <v>2233.2839999999992</v>
          </cell>
          <cell r="J345">
            <v>604.47999999999979</v>
          </cell>
          <cell r="Q345" t="str">
            <v>FEV2024</v>
          </cell>
          <cell r="R345" t="str">
            <v>NT</v>
          </cell>
        </row>
        <row r="346">
          <cell r="E346">
            <v>803.72699999999986</v>
          </cell>
          <cell r="F346">
            <v>0</v>
          </cell>
          <cell r="G346">
            <v>225.745</v>
          </cell>
          <cell r="H346">
            <v>1368.9269999999999</v>
          </cell>
          <cell r="J346">
            <v>318.10700000000003</v>
          </cell>
          <cell r="Q346" t="str">
            <v>FEV2024</v>
          </cell>
          <cell r="R346" t="str">
            <v>NT</v>
          </cell>
        </row>
        <row r="347">
          <cell r="E347">
            <v>838.72099999999978</v>
          </cell>
          <cell r="F347">
            <v>0</v>
          </cell>
          <cell r="G347">
            <v>204.392</v>
          </cell>
          <cell r="H347">
            <v>1253.6209999999999</v>
          </cell>
          <cell r="J347">
            <v>275.99799999999999</v>
          </cell>
          <cell r="Q347" t="str">
            <v>FEV2024</v>
          </cell>
          <cell r="R347" t="str">
            <v>NT</v>
          </cell>
        </row>
        <row r="348">
          <cell r="E348">
            <v>1966.2369999999999</v>
          </cell>
          <cell r="F348">
            <v>0</v>
          </cell>
          <cell r="G348">
            <v>393.93199999999996</v>
          </cell>
          <cell r="H348">
            <v>2315.248</v>
          </cell>
          <cell r="J348">
            <v>430.88799999999998</v>
          </cell>
          <cell r="Q348" t="str">
            <v>FEV2024</v>
          </cell>
          <cell r="R348" t="str">
            <v>NT</v>
          </cell>
        </row>
        <row r="349">
          <cell r="E349">
            <v>1780.8399999999995</v>
          </cell>
          <cell r="F349">
            <v>0</v>
          </cell>
          <cell r="G349">
            <v>391.44899999999996</v>
          </cell>
          <cell r="H349">
            <v>2069.8629999999998</v>
          </cell>
          <cell r="J349">
            <v>443.60399999999987</v>
          </cell>
          <cell r="Q349" t="str">
            <v>FEV2024</v>
          </cell>
          <cell r="R349" t="str">
            <v>NT</v>
          </cell>
        </row>
        <row r="350">
          <cell r="E350">
            <v>1609.8849999999995</v>
          </cell>
          <cell r="F350">
            <v>0</v>
          </cell>
          <cell r="G350">
            <v>397.3730000000001</v>
          </cell>
          <cell r="H350">
            <v>2122.8039999999996</v>
          </cell>
          <cell r="J350">
            <v>510.6160000000001</v>
          </cell>
          <cell r="Q350" t="str">
            <v>FEV2024</v>
          </cell>
          <cell r="R350" t="str">
            <v>NT</v>
          </cell>
        </row>
        <row r="351">
          <cell r="E351">
            <v>145.28000000000003</v>
          </cell>
          <cell r="F351">
            <v>0</v>
          </cell>
          <cell r="G351">
            <v>28.090999999999998</v>
          </cell>
          <cell r="H351">
            <v>145.28000000000003</v>
          </cell>
          <cell r="J351">
            <v>28.090999999999998</v>
          </cell>
          <cell r="Q351" t="str">
            <v>FEV2024</v>
          </cell>
          <cell r="R351" t="str">
            <v>CD</v>
          </cell>
        </row>
        <row r="352">
          <cell r="E352">
            <v>69.978000000000009</v>
          </cell>
          <cell r="F352">
            <v>0</v>
          </cell>
          <cell r="G352">
            <v>21.974</v>
          </cell>
          <cell r="H352">
            <v>69.978000000000009</v>
          </cell>
          <cell r="J352">
            <v>21.974</v>
          </cell>
          <cell r="Q352" t="str">
            <v>FEV2024</v>
          </cell>
          <cell r="R352" t="str">
            <v>CD</v>
          </cell>
        </row>
        <row r="353">
          <cell r="E353">
            <v>78.706000000000003</v>
          </cell>
          <cell r="F353">
            <v>0</v>
          </cell>
          <cell r="G353">
            <v>32.979999999999997</v>
          </cell>
          <cell r="H353">
            <v>132.74200000000002</v>
          </cell>
          <cell r="J353">
            <v>55.081000000000003</v>
          </cell>
          <cell r="Q353" t="str">
            <v>FEV2024</v>
          </cell>
          <cell r="R353" t="str">
            <v>CD</v>
          </cell>
        </row>
        <row r="354">
          <cell r="E354">
            <v>2.294</v>
          </cell>
          <cell r="F354">
            <v>0</v>
          </cell>
          <cell r="G354">
            <v>1.0209999999999999</v>
          </cell>
          <cell r="H354">
            <v>2.294</v>
          </cell>
          <cell r="J354">
            <v>1.0209999999999999</v>
          </cell>
          <cell r="Q354" t="str">
            <v>FEV2024</v>
          </cell>
          <cell r="R354" t="str">
            <v>CD</v>
          </cell>
        </row>
        <row r="355">
          <cell r="E355">
            <v>60.441000000000003</v>
          </cell>
          <cell r="F355">
            <v>0</v>
          </cell>
          <cell r="G355">
            <v>21.981000000000002</v>
          </cell>
          <cell r="H355">
            <v>60.441000000000003</v>
          </cell>
          <cell r="J355">
            <v>21.981000000000002</v>
          </cell>
          <cell r="Q355" t="str">
            <v>FEV2024</v>
          </cell>
          <cell r="R355" t="str">
            <v>CD</v>
          </cell>
        </row>
        <row r="356">
          <cell r="E356">
            <v>92.542000000000002</v>
          </cell>
          <cell r="F356">
            <v>0</v>
          </cell>
          <cell r="G356">
            <v>32.845999999999997</v>
          </cell>
          <cell r="H356">
            <v>92.542000000000002</v>
          </cell>
          <cell r="J356">
            <v>32.845999999999997</v>
          </cell>
          <cell r="Q356" t="str">
            <v>FEV2024</v>
          </cell>
          <cell r="R356" t="str">
            <v>CD</v>
          </cell>
        </row>
        <row r="357">
          <cell r="E357">
            <v>129.619</v>
          </cell>
          <cell r="F357">
            <v>0</v>
          </cell>
          <cell r="G357">
            <v>36.963000000000001</v>
          </cell>
          <cell r="H357">
            <v>183.65499999999997</v>
          </cell>
          <cell r="J357">
            <v>53.448</v>
          </cell>
          <cell r="Q357" t="str">
            <v>FEV2024</v>
          </cell>
          <cell r="R357" t="str">
            <v>CD</v>
          </cell>
        </row>
        <row r="358">
          <cell r="E358">
            <v>33.334000000000003</v>
          </cell>
          <cell r="F358">
            <v>0</v>
          </cell>
          <cell r="G358">
            <v>9.2430000000000003</v>
          </cell>
          <cell r="H358">
            <v>33.334000000000003</v>
          </cell>
          <cell r="J358">
            <v>9.2430000000000003</v>
          </cell>
          <cell r="Q358" t="str">
            <v>FEV2024</v>
          </cell>
          <cell r="R358" t="str">
            <v>CD</v>
          </cell>
        </row>
        <row r="359">
          <cell r="E359">
            <v>32.501999999999995</v>
          </cell>
          <cell r="F359">
            <v>0</v>
          </cell>
          <cell r="G359">
            <v>10.317</v>
          </cell>
          <cell r="H359">
            <v>32.501999999999995</v>
          </cell>
          <cell r="J359">
            <v>10.317</v>
          </cell>
          <cell r="Q359" t="str">
            <v>FEV2024</v>
          </cell>
          <cell r="R359" t="str">
            <v>CD</v>
          </cell>
        </row>
        <row r="360">
          <cell r="E360">
            <v>12.599</v>
          </cell>
          <cell r="F360">
            <v>0</v>
          </cell>
          <cell r="G360">
            <v>5.9950000000000001</v>
          </cell>
          <cell r="H360">
            <v>12.599</v>
          </cell>
          <cell r="J360">
            <v>5.9950000000000001</v>
          </cell>
          <cell r="Q360" t="str">
            <v>FEV2024</v>
          </cell>
          <cell r="R360" t="str">
            <v>CD</v>
          </cell>
        </row>
        <row r="361">
          <cell r="E361">
            <v>260.3</v>
          </cell>
          <cell r="F361">
            <v>0</v>
          </cell>
          <cell r="G361">
            <v>68.884</v>
          </cell>
          <cell r="H361">
            <v>260.3</v>
          </cell>
          <cell r="J361">
            <v>68.884</v>
          </cell>
          <cell r="Q361" t="str">
            <v>FEV2024</v>
          </cell>
          <cell r="R361" t="str">
            <v>CD</v>
          </cell>
        </row>
        <row r="362">
          <cell r="E362">
            <v>62.05</v>
          </cell>
          <cell r="F362">
            <v>0</v>
          </cell>
          <cell r="G362">
            <v>27.157</v>
          </cell>
          <cell r="H362">
            <v>62.05</v>
          </cell>
          <cell r="J362">
            <v>27.157</v>
          </cell>
          <cell r="Q362" t="str">
            <v>FEV2024</v>
          </cell>
          <cell r="R362" t="str">
            <v>CD</v>
          </cell>
        </row>
        <row r="363">
          <cell r="E363">
            <v>333.21699999999993</v>
          </cell>
          <cell r="F363">
            <v>0</v>
          </cell>
          <cell r="G363">
            <v>126.27399999999999</v>
          </cell>
          <cell r="H363">
            <v>517.44399999999996</v>
          </cell>
          <cell r="J363">
            <v>212.68500000000006</v>
          </cell>
          <cell r="Q363" t="str">
            <v>FEV2024</v>
          </cell>
          <cell r="R363" t="str">
            <v>CD</v>
          </cell>
        </row>
        <row r="364">
          <cell r="E364">
            <v>248.13400000000004</v>
          </cell>
          <cell r="F364">
            <v>0</v>
          </cell>
          <cell r="G364">
            <v>72.583999999999989</v>
          </cell>
          <cell r="H364">
            <v>248.13400000000004</v>
          </cell>
          <cell r="J364">
            <v>72.583999999999989</v>
          </cell>
          <cell r="Q364" t="str">
            <v>FEV2024</v>
          </cell>
          <cell r="R364" t="str">
            <v>CD</v>
          </cell>
        </row>
        <row r="365">
          <cell r="E365">
            <v>165.29599999999999</v>
          </cell>
          <cell r="F365">
            <v>0</v>
          </cell>
          <cell r="G365">
            <v>56.652000000000001</v>
          </cell>
          <cell r="H365">
            <v>273.36799999999999</v>
          </cell>
          <cell r="J365">
            <v>100.85399999999997</v>
          </cell>
          <cell r="Q365" t="str">
            <v>FEV2024</v>
          </cell>
          <cell r="R365" t="str">
            <v>CD</v>
          </cell>
        </row>
        <row r="366">
          <cell r="E366">
            <v>144.42400000000001</v>
          </cell>
          <cell r="F366">
            <v>0</v>
          </cell>
          <cell r="G366">
            <v>41.713999999999999</v>
          </cell>
          <cell r="H366">
            <v>198.46</v>
          </cell>
          <cell r="J366">
            <v>56.514000000000003</v>
          </cell>
          <cell r="Q366" t="str">
            <v>FEV2024</v>
          </cell>
          <cell r="R366" t="str">
            <v>CD</v>
          </cell>
        </row>
        <row r="367">
          <cell r="E367">
            <v>296.54299999999989</v>
          </cell>
          <cell r="F367">
            <v>0</v>
          </cell>
          <cell r="G367">
            <v>101.28999999999999</v>
          </cell>
          <cell r="H367">
            <v>296.54299999999989</v>
          </cell>
          <cell r="J367">
            <v>101.28999999999999</v>
          </cell>
          <cell r="Q367" t="str">
            <v>FEV2024</v>
          </cell>
          <cell r="R367" t="str">
            <v>CD</v>
          </cell>
        </row>
        <row r="368">
          <cell r="E368">
            <v>7.57</v>
          </cell>
          <cell r="F368">
            <v>0</v>
          </cell>
          <cell r="G368">
            <v>0.90200000000000002</v>
          </cell>
          <cell r="H368">
            <v>7.57</v>
          </cell>
          <cell r="J368">
            <v>0.90200000000000002</v>
          </cell>
          <cell r="Q368" t="str">
            <v>FEV2024</v>
          </cell>
          <cell r="R368" t="str">
            <v>CD</v>
          </cell>
        </row>
        <row r="369">
          <cell r="E369">
            <v>254.36799999999999</v>
          </cell>
          <cell r="F369">
            <v>0</v>
          </cell>
          <cell r="G369">
            <v>43.692</v>
          </cell>
          <cell r="H369">
            <v>470.72800000000001</v>
          </cell>
          <cell r="J369">
            <v>74.599999999999994</v>
          </cell>
          <cell r="Q369" t="str">
            <v>FEV2024</v>
          </cell>
          <cell r="R369" t="str">
            <v>CD</v>
          </cell>
        </row>
        <row r="370">
          <cell r="E370">
            <v>35.195999999999998</v>
          </cell>
          <cell r="F370">
            <v>0</v>
          </cell>
          <cell r="G370">
            <v>10.849</v>
          </cell>
          <cell r="H370">
            <v>35.195999999999998</v>
          </cell>
          <cell r="J370">
            <v>10.849</v>
          </cell>
          <cell r="Q370" t="str">
            <v>FEV2024</v>
          </cell>
          <cell r="R370" t="str">
            <v>CD</v>
          </cell>
        </row>
        <row r="371">
          <cell r="E371">
            <v>590.09099999999989</v>
          </cell>
          <cell r="F371">
            <v>0</v>
          </cell>
          <cell r="G371">
            <v>94.159999999999982</v>
          </cell>
          <cell r="H371">
            <v>616.93799999999987</v>
          </cell>
          <cell r="J371">
            <v>98.99</v>
          </cell>
          <cell r="Q371" t="str">
            <v>FEV2024</v>
          </cell>
          <cell r="R371" t="str">
            <v>CD</v>
          </cell>
        </row>
        <row r="372">
          <cell r="E372">
            <v>162.274</v>
          </cell>
          <cell r="F372">
            <v>0</v>
          </cell>
          <cell r="G372">
            <v>58.191000000000003</v>
          </cell>
          <cell r="H372">
            <v>162.274</v>
          </cell>
          <cell r="J372">
            <v>58.191000000000003</v>
          </cell>
          <cell r="Q372" t="str">
            <v>FEV2024</v>
          </cell>
          <cell r="R372" t="str">
            <v>CD</v>
          </cell>
        </row>
        <row r="373">
          <cell r="E373">
            <v>7.5140000000000002</v>
          </cell>
          <cell r="F373">
            <v>0</v>
          </cell>
          <cell r="G373">
            <v>4.907</v>
          </cell>
          <cell r="H373">
            <v>7.5140000000000002</v>
          </cell>
          <cell r="J373">
            <v>4.907</v>
          </cell>
          <cell r="Q373" t="str">
            <v>FEV2024</v>
          </cell>
          <cell r="R373" t="str">
            <v>CD</v>
          </cell>
        </row>
        <row r="374">
          <cell r="E374">
            <v>119.482</v>
          </cell>
          <cell r="F374">
            <v>0</v>
          </cell>
          <cell r="G374">
            <v>46.256</v>
          </cell>
          <cell r="H374">
            <v>119.482</v>
          </cell>
          <cell r="J374">
            <v>46.256</v>
          </cell>
          <cell r="Q374" t="str">
            <v>FEV2024</v>
          </cell>
          <cell r="R374" t="str">
            <v>CD</v>
          </cell>
        </row>
        <row r="375">
          <cell r="E375">
            <v>288.36700000000002</v>
          </cell>
          <cell r="F375">
            <v>0</v>
          </cell>
          <cell r="G375">
            <v>83.429000000000016</v>
          </cell>
          <cell r="H375">
            <v>288.36700000000002</v>
          </cell>
          <cell r="J375">
            <v>83.429000000000016</v>
          </cell>
          <cell r="Q375" t="str">
            <v>FEV2024</v>
          </cell>
          <cell r="R375" t="str">
            <v>CD</v>
          </cell>
        </row>
        <row r="376">
          <cell r="E376">
            <v>348.92299999999989</v>
          </cell>
          <cell r="F376">
            <v>0</v>
          </cell>
          <cell r="G376">
            <v>104.977</v>
          </cell>
          <cell r="H376">
            <v>348.92299999999989</v>
          </cell>
          <cell r="J376">
            <v>104.977</v>
          </cell>
          <cell r="Q376" t="str">
            <v>FEV2024</v>
          </cell>
          <cell r="R376" t="str">
            <v>CD</v>
          </cell>
        </row>
        <row r="377">
          <cell r="E377">
            <v>53.667000000000009</v>
          </cell>
          <cell r="F377">
            <v>0</v>
          </cell>
          <cell r="G377">
            <v>21.535</v>
          </cell>
          <cell r="H377">
            <v>53.667000000000009</v>
          </cell>
          <cell r="J377">
            <v>21.535</v>
          </cell>
          <cell r="Q377" t="str">
            <v>FEV2024</v>
          </cell>
          <cell r="R377" t="str">
            <v>CD</v>
          </cell>
        </row>
        <row r="378">
          <cell r="E378">
            <v>54.774999999999999</v>
          </cell>
          <cell r="F378">
            <v>0</v>
          </cell>
          <cell r="G378">
            <v>42.819000000000003</v>
          </cell>
          <cell r="H378">
            <v>54.774999999999999</v>
          </cell>
          <cell r="J378">
            <v>42.819000000000003</v>
          </cell>
          <cell r="Q378" t="str">
            <v>FEV2024</v>
          </cell>
          <cell r="R378" t="str">
            <v>CD</v>
          </cell>
        </row>
        <row r="379">
          <cell r="E379">
            <v>134.58000000000001</v>
          </cell>
          <cell r="F379">
            <v>0</v>
          </cell>
          <cell r="G379">
            <v>50.02600000000001</v>
          </cell>
          <cell r="H379">
            <v>134.58000000000001</v>
          </cell>
          <cell r="J379">
            <v>50.02600000000001</v>
          </cell>
          <cell r="Q379" t="str">
            <v>FEV2024</v>
          </cell>
          <cell r="R379" t="str">
            <v>CD</v>
          </cell>
        </row>
        <row r="380">
          <cell r="E380">
            <v>213.47300000000001</v>
          </cell>
          <cell r="F380">
            <v>0</v>
          </cell>
          <cell r="G380">
            <v>71.134999999999991</v>
          </cell>
          <cell r="H380">
            <v>213.47300000000001</v>
          </cell>
          <cell r="J380">
            <v>71.134999999999991</v>
          </cell>
          <cell r="Q380" t="str">
            <v>FEV2024</v>
          </cell>
          <cell r="R380" t="str">
            <v>CD</v>
          </cell>
        </row>
        <row r="381">
          <cell r="E381">
            <v>1337.9339999999997</v>
          </cell>
          <cell r="F381">
            <v>0</v>
          </cell>
          <cell r="G381">
            <v>350.50100000000003</v>
          </cell>
          <cell r="H381">
            <v>1669.548</v>
          </cell>
          <cell r="J381">
            <v>398.90400000000005</v>
          </cell>
          <cell r="Q381" t="str">
            <v>MAR2024</v>
          </cell>
          <cell r="R381" t="str">
            <v>NT</v>
          </cell>
        </row>
        <row r="382">
          <cell r="E382">
            <v>1614.4069999999997</v>
          </cell>
          <cell r="F382">
            <v>0</v>
          </cell>
          <cell r="G382">
            <v>370.26999999999992</v>
          </cell>
          <cell r="H382">
            <v>2131.0139999999997</v>
          </cell>
          <cell r="J382">
            <v>471.34499999999997</v>
          </cell>
          <cell r="Q382" t="str">
            <v>MAR2024</v>
          </cell>
          <cell r="R382" t="str">
            <v>NT</v>
          </cell>
        </row>
        <row r="383">
          <cell r="E383">
            <v>1788.4999999999998</v>
          </cell>
          <cell r="F383">
            <v>0</v>
          </cell>
          <cell r="G383">
            <v>383.22199999999987</v>
          </cell>
          <cell r="H383">
            <v>1952.5789999999997</v>
          </cell>
          <cell r="J383">
            <v>416.73099999999982</v>
          </cell>
          <cell r="Q383" t="str">
            <v>MAR2024</v>
          </cell>
          <cell r="R383" t="str">
            <v>NT</v>
          </cell>
        </row>
        <row r="384">
          <cell r="E384">
            <v>1841.4699999999996</v>
          </cell>
          <cell r="F384">
            <v>0</v>
          </cell>
          <cell r="G384">
            <v>416.0100000000001</v>
          </cell>
          <cell r="H384">
            <v>2327.6039999999998</v>
          </cell>
          <cell r="J384">
            <v>492.54200000000009</v>
          </cell>
          <cell r="Q384" t="str">
            <v>MAR2024</v>
          </cell>
          <cell r="R384" t="str">
            <v>NT</v>
          </cell>
        </row>
        <row r="385">
          <cell r="E385">
            <v>2316.7589999999991</v>
          </cell>
          <cell r="F385">
            <v>0</v>
          </cell>
          <cell r="G385">
            <v>514.1279999999997</v>
          </cell>
          <cell r="H385">
            <v>2976.5540000000001</v>
          </cell>
          <cell r="J385">
            <v>635.64499999999987</v>
          </cell>
          <cell r="Q385" t="str">
            <v>MAR2024</v>
          </cell>
          <cell r="R385" t="str">
            <v>NT</v>
          </cell>
        </row>
        <row r="386">
          <cell r="E386">
            <v>2230.9099999999994</v>
          </cell>
          <cell r="F386">
            <v>0</v>
          </cell>
          <cell r="G386">
            <v>515.21300000000008</v>
          </cell>
          <cell r="H386">
            <v>2607.9889999999996</v>
          </cell>
          <cell r="J386">
            <v>592.92300000000012</v>
          </cell>
          <cell r="Q386" t="str">
            <v>MAR2024</v>
          </cell>
          <cell r="R386" t="str">
            <v>NT</v>
          </cell>
        </row>
        <row r="387">
          <cell r="E387">
            <v>65.613</v>
          </cell>
          <cell r="F387">
            <v>0</v>
          </cell>
          <cell r="G387">
            <v>26.733000000000001</v>
          </cell>
          <cell r="H387">
            <v>65.613</v>
          </cell>
          <cell r="J387">
            <v>26.733000000000001</v>
          </cell>
          <cell r="Q387" t="str">
            <v>MAR2024</v>
          </cell>
          <cell r="R387" t="str">
            <v>CD</v>
          </cell>
        </row>
        <row r="388">
          <cell r="E388">
            <v>0.29799999999999999</v>
          </cell>
          <cell r="F388">
            <v>0</v>
          </cell>
          <cell r="G388">
            <v>4.3999999999999997E-2</v>
          </cell>
          <cell r="H388">
            <v>0.29799999999999999</v>
          </cell>
          <cell r="J388">
            <v>4.3999999999999997E-2</v>
          </cell>
          <cell r="Q388" t="str">
            <v>MAR2024</v>
          </cell>
          <cell r="R388" t="str">
            <v>CD</v>
          </cell>
        </row>
        <row r="389">
          <cell r="E389">
            <v>509.79899999999975</v>
          </cell>
          <cell r="F389">
            <v>0</v>
          </cell>
          <cell r="G389">
            <v>288.86799999999999</v>
          </cell>
          <cell r="H389">
            <v>509.79899999999975</v>
          </cell>
          <cell r="J389">
            <v>288.86799999999999</v>
          </cell>
          <cell r="Q389" t="str">
            <v>MAR2024</v>
          </cell>
          <cell r="R389" t="str">
            <v>CD</v>
          </cell>
        </row>
        <row r="390">
          <cell r="E390">
            <v>49.061999999999998</v>
          </cell>
          <cell r="F390">
            <v>0</v>
          </cell>
          <cell r="G390">
            <v>12.690999999999999</v>
          </cell>
          <cell r="H390">
            <v>57.516999999999996</v>
          </cell>
          <cell r="J390">
            <v>13.759</v>
          </cell>
          <cell r="Q390" t="str">
            <v>MAR2024</v>
          </cell>
          <cell r="R390" t="str">
            <v>CD</v>
          </cell>
        </row>
        <row r="391">
          <cell r="E391">
            <v>1928.7989999999995</v>
          </cell>
          <cell r="F391">
            <v>0</v>
          </cell>
          <cell r="G391">
            <v>437.06500000000011</v>
          </cell>
          <cell r="H391">
            <v>2215.4039999999995</v>
          </cell>
          <cell r="J391">
            <v>469.3730000000001</v>
          </cell>
          <cell r="Q391" t="str">
            <v>MAR2024</v>
          </cell>
          <cell r="R391" t="str">
            <v>NT</v>
          </cell>
        </row>
        <row r="392">
          <cell r="E392">
            <v>32.487000000000002</v>
          </cell>
          <cell r="F392">
            <v>0</v>
          </cell>
          <cell r="G392">
            <v>2.278</v>
          </cell>
          <cell r="H392">
            <v>32.487000000000002</v>
          </cell>
          <cell r="J392">
            <v>2.278</v>
          </cell>
          <cell r="Q392" t="str">
            <v>MAR2024</v>
          </cell>
          <cell r="R392" t="str">
            <v>CD</v>
          </cell>
        </row>
        <row r="393">
          <cell r="E393">
            <v>10.654999999999999</v>
          </cell>
          <cell r="F393">
            <v>0</v>
          </cell>
          <cell r="G393">
            <v>4.3520000000000003</v>
          </cell>
          <cell r="H393">
            <v>10.654999999999999</v>
          </cell>
          <cell r="J393">
            <v>4.3520000000000003</v>
          </cell>
          <cell r="Q393" t="str">
            <v>MAR2024</v>
          </cell>
          <cell r="R393" t="str">
            <v>CD</v>
          </cell>
        </row>
        <row r="394">
          <cell r="E394">
            <v>3010.7440000000011</v>
          </cell>
          <cell r="F394">
            <v>0</v>
          </cell>
          <cell r="G394">
            <v>719.01600000000019</v>
          </cell>
          <cell r="H394">
            <v>3172.5100000000011</v>
          </cell>
          <cell r="J394">
            <v>759.13400000000001</v>
          </cell>
          <cell r="Q394" t="str">
            <v>MAR2024</v>
          </cell>
          <cell r="R394" t="str">
            <v>NT</v>
          </cell>
        </row>
        <row r="395">
          <cell r="E395">
            <v>1560.867</v>
          </cell>
          <cell r="F395">
            <v>0</v>
          </cell>
          <cell r="G395">
            <v>428.68300000000005</v>
          </cell>
          <cell r="H395">
            <v>1668.9389999999994</v>
          </cell>
          <cell r="J395">
            <v>472.88500000000005</v>
          </cell>
          <cell r="Q395" t="str">
            <v>MAR2024</v>
          </cell>
          <cell r="R395" t="str">
            <v>NT</v>
          </cell>
        </row>
        <row r="396">
          <cell r="E396">
            <v>27.201000000000001</v>
          </cell>
          <cell r="F396">
            <v>0</v>
          </cell>
          <cell r="G396">
            <v>1.83</v>
          </cell>
          <cell r="H396">
            <v>27.201000000000001</v>
          </cell>
          <cell r="J396">
            <v>1.83</v>
          </cell>
          <cell r="Q396" t="str">
            <v>MAR2024</v>
          </cell>
          <cell r="R396" t="str">
            <v>CD</v>
          </cell>
        </row>
        <row r="397">
          <cell r="E397">
            <v>6.2069999999999999</v>
          </cell>
          <cell r="F397">
            <v>0</v>
          </cell>
          <cell r="G397">
            <v>1.3420000000000001</v>
          </cell>
          <cell r="H397">
            <v>6.2069999999999999</v>
          </cell>
          <cell r="J397">
            <v>1.3420000000000001</v>
          </cell>
          <cell r="Q397" t="str">
            <v>MAR2024</v>
          </cell>
          <cell r="R397" t="str">
            <v>CD</v>
          </cell>
        </row>
        <row r="398">
          <cell r="E398">
            <v>1795.9109999999994</v>
          </cell>
          <cell r="F398">
            <v>0</v>
          </cell>
          <cell r="G398">
            <v>457.37100000000004</v>
          </cell>
          <cell r="H398">
            <v>1979.0039999999995</v>
          </cell>
          <cell r="J398">
            <v>490.43199999999996</v>
          </cell>
          <cell r="Q398" t="str">
            <v>MAR2024</v>
          </cell>
          <cell r="R398" t="str">
            <v>NT</v>
          </cell>
        </row>
        <row r="399">
          <cell r="E399">
            <v>56.988</v>
          </cell>
          <cell r="F399">
            <v>0</v>
          </cell>
          <cell r="G399">
            <v>16.928000000000001</v>
          </cell>
          <cell r="H399">
            <v>56.988</v>
          </cell>
          <cell r="J399">
            <v>16.928000000000001</v>
          </cell>
          <cell r="Q399" t="str">
            <v>MAR2024</v>
          </cell>
          <cell r="R399" t="str">
            <v>CD</v>
          </cell>
        </row>
        <row r="400">
          <cell r="E400">
            <v>53.161999999999999</v>
          </cell>
          <cell r="F400">
            <v>0</v>
          </cell>
          <cell r="G400">
            <v>14.936</v>
          </cell>
          <cell r="H400">
            <v>53.161999999999999</v>
          </cell>
          <cell r="J400">
            <v>14.936</v>
          </cell>
          <cell r="Q400" t="str">
            <v>MAR2024</v>
          </cell>
          <cell r="R400" t="str">
            <v>CD</v>
          </cell>
        </row>
        <row r="401">
          <cell r="E401">
            <v>8.0410000000000004</v>
          </cell>
          <cell r="F401">
            <v>0</v>
          </cell>
          <cell r="G401">
            <v>0.82899999999999996</v>
          </cell>
          <cell r="H401">
            <v>8.0410000000000004</v>
          </cell>
          <cell r="J401">
            <v>0.82899999999999996</v>
          </cell>
          <cell r="Q401" t="str">
            <v>MAR2024</v>
          </cell>
          <cell r="R401" t="str">
            <v>CD</v>
          </cell>
        </row>
        <row r="402">
          <cell r="E402">
            <v>58.161000000000001</v>
          </cell>
          <cell r="F402">
            <v>0</v>
          </cell>
          <cell r="G402">
            <v>21.437000000000001</v>
          </cell>
          <cell r="H402">
            <v>58.161000000000001</v>
          </cell>
          <cell r="J402">
            <v>21.437000000000001</v>
          </cell>
          <cell r="Q402" t="str">
            <v>MAR2024</v>
          </cell>
          <cell r="R402" t="str">
            <v>CD</v>
          </cell>
        </row>
        <row r="403">
          <cell r="E403">
            <v>2677.3050000000003</v>
          </cell>
          <cell r="F403">
            <v>0</v>
          </cell>
          <cell r="G403">
            <v>677.74799999999993</v>
          </cell>
          <cell r="H403">
            <v>2993.8380000000011</v>
          </cell>
          <cell r="J403">
            <v>759.54299999999978</v>
          </cell>
          <cell r="Q403" t="str">
            <v>MAR2024</v>
          </cell>
          <cell r="R403" t="str">
            <v>NT</v>
          </cell>
        </row>
        <row r="404">
          <cell r="E404">
            <v>1971.1939999999997</v>
          </cell>
          <cell r="F404">
            <v>0</v>
          </cell>
          <cell r="G404">
            <v>474.83999999999992</v>
          </cell>
          <cell r="H404">
            <v>2266.9069999999997</v>
          </cell>
          <cell r="J404">
            <v>535.27599999999995</v>
          </cell>
          <cell r="Q404" t="str">
            <v>MAR2024</v>
          </cell>
          <cell r="R404" t="str">
            <v>NT</v>
          </cell>
        </row>
        <row r="405">
          <cell r="E405">
            <v>0.68200000000000005</v>
          </cell>
          <cell r="F405">
            <v>0</v>
          </cell>
          <cell r="G405">
            <v>5.8000000000000003E-2</v>
          </cell>
          <cell r="H405">
            <v>0.68200000000000005</v>
          </cell>
          <cell r="J405">
            <v>5.8000000000000003E-2</v>
          </cell>
          <cell r="Q405" t="str">
            <v>MAR2024</v>
          </cell>
          <cell r="R405" t="str">
            <v>CD</v>
          </cell>
        </row>
        <row r="406">
          <cell r="E406">
            <v>2549.6949999999993</v>
          </cell>
          <cell r="F406">
            <v>0</v>
          </cell>
          <cell r="G406">
            <v>606.90199999999982</v>
          </cell>
          <cell r="H406">
            <v>2857.0770000000011</v>
          </cell>
          <cell r="J406">
            <v>671.1909999999998</v>
          </cell>
          <cell r="Q406" t="str">
            <v>MAR2024</v>
          </cell>
          <cell r="R406" t="str">
            <v>NT</v>
          </cell>
        </row>
        <row r="407">
          <cell r="E407">
            <v>1.0129999999999999</v>
          </cell>
          <cell r="F407">
            <v>0</v>
          </cell>
          <cell r="G407">
            <v>0.20899999999999999</v>
          </cell>
          <cell r="H407">
            <v>1.0129999999999999</v>
          </cell>
          <cell r="J407">
            <v>0.20899999999999999</v>
          </cell>
          <cell r="Q407" t="str">
            <v>MAR2024</v>
          </cell>
          <cell r="R407" t="str">
            <v>CD</v>
          </cell>
        </row>
        <row r="408">
          <cell r="E408">
            <v>1549.203</v>
          </cell>
          <cell r="F408">
            <v>0</v>
          </cell>
          <cell r="G408">
            <v>450.48899999999998</v>
          </cell>
          <cell r="H408">
            <v>1728.912</v>
          </cell>
          <cell r="J408">
            <v>498.596</v>
          </cell>
          <cell r="Q408" t="str">
            <v>MAR2024</v>
          </cell>
          <cell r="R408" t="str">
            <v>NT</v>
          </cell>
        </row>
        <row r="409">
          <cell r="E409">
            <v>2910.8620000000001</v>
          </cell>
          <cell r="F409">
            <v>0</v>
          </cell>
          <cell r="G409">
            <v>698.23</v>
          </cell>
          <cell r="H409">
            <v>3367.9450000000002</v>
          </cell>
          <cell r="J409">
            <v>801.54899999999998</v>
          </cell>
          <cell r="Q409" t="str">
            <v>MAR2024</v>
          </cell>
          <cell r="R409" t="str">
            <v>NT</v>
          </cell>
        </row>
        <row r="410">
          <cell r="E410">
            <v>20.543999999999997</v>
          </cell>
          <cell r="F410">
            <v>0</v>
          </cell>
          <cell r="G410">
            <v>3.6109999999999998</v>
          </cell>
          <cell r="H410">
            <v>20.543999999999997</v>
          </cell>
          <cell r="J410">
            <v>3.6109999999999998</v>
          </cell>
          <cell r="Q410" t="str">
            <v>MAR2024</v>
          </cell>
          <cell r="R410" t="str">
            <v>CD</v>
          </cell>
        </row>
        <row r="411">
          <cell r="E411">
            <v>1.5109999999999999</v>
          </cell>
          <cell r="F411">
            <v>0</v>
          </cell>
          <cell r="G411">
            <v>0.64100000000000001</v>
          </cell>
          <cell r="H411">
            <v>1.5109999999999999</v>
          </cell>
          <cell r="J411">
            <v>0.64100000000000001</v>
          </cell>
          <cell r="Q411" t="str">
            <v>MAR2024</v>
          </cell>
          <cell r="R411" t="str">
            <v>CD</v>
          </cell>
        </row>
        <row r="412">
          <cell r="E412">
            <v>4.7620000000000005</v>
          </cell>
          <cell r="F412">
            <v>0</v>
          </cell>
          <cell r="G412">
            <v>0.96099999999999997</v>
          </cell>
          <cell r="H412">
            <v>4.7620000000000005</v>
          </cell>
          <cell r="J412">
            <v>0.96099999999999997</v>
          </cell>
          <cell r="Q412" t="str">
            <v>MAR2024</v>
          </cell>
          <cell r="R412" t="str">
            <v>CD</v>
          </cell>
        </row>
        <row r="413">
          <cell r="E413">
            <v>17.654</v>
          </cell>
          <cell r="F413">
            <v>0</v>
          </cell>
          <cell r="G413">
            <v>3.153</v>
          </cell>
          <cell r="H413">
            <v>17.654</v>
          </cell>
          <cell r="J413">
            <v>3.153</v>
          </cell>
          <cell r="Q413" t="str">
            <v>MAR2024</v>
          </cell>
          <cell r="R413" t="str">
            <v>CD</v>
          </cell>
        </row>
        <row r="414">
          <cell r="E414">
            <v>3382.3980000000024</v>
          </cell>
          <cell r="F414">
            <v>0</v>
          </cell>
          <cell r="G414">
            <v>818.88899999999978</v>
          </cell>
          <cell r="H414">
            <v>3922.9020000000037</v>
          </cell>
          <cell r="J414">
            <v>918.63999999999976</v>
          </cell>
          <cell r="Q414" t="str">
            <v>MAR2024</v>
          </cell>
          <cell r="R414" t="str">
            <v>NT</v>
          </cell>
        </row>
        <row r="415">
          <cell r="E415">
            <v>465.18399999999991</v>
          </cell>
          <cell r="F415">
            <v>0</v>
          </cell>
          <cell r="G415">
            <v>84.691999999999993</v>
          </cell>
          <cell r="H415">
            <v>1062.9459999999999</v>
          </cell>
          <cell r="J415">
            <v>164.11199999999999</v>
          </cell>
          <cell r="Q415" t="str">
            <v>MAR2024</v>
          </cell>
          <cell r="R415" t="str">
            <v>NT</v>
          </cell>
        </row>
        <row r="416">
          <cell r="E416">
            <v>17.27</v>
          </cell>
          <cell r="F416">
            <v>0</v>
          </cell>
          <cell r="G416">
            <v>4.407</v>
          </cell>
          <cell r="H416">
            <v>17.27</v>
          </cell>
          <cell r="J416">
            <v>4.407</v>
          </cell>
          <cell r="Q416" t="str">
            <v>MAR2024</v>
          </cell>
          <cell r="R416" t="str">
            <v>CD</v>
          </cell>
        </row>
        <row r="417">
          <cell r="E417">
            <v>2.8609999999999998</v>
          </cell>
          <cell r="F417">
            <v>0</v>
          </cell>
          <cell r="G417">
            <v>0.61499999999999999</v>
          </cell>
          <cell r="H417">
            <v>2.8609999999999998</v>
          </cell>
          <cell r="J417">
            <v>0.61499999999999999</v>
          </cell>
          <cell r="Q417" t="str">
            <v>MAR2024</v>
          </cell>
          <cell r="R417" t="str">
            <v>CD</v>
          </cell>
        </row>
        <row r="418">
          <cell r="E418">
            <v>10.84</v>
          </cell>
          <cell r="F418">
            <v>0</v>
          </cell>
          <cell r="G418">
            <v>1.0469999999999999</v>
          </cell>
          <cell r="H418">
            <v>10.84</v>
          </cell>
          <cell r="J418">
            <v>1.0469999999999999</v>
          </cell>
          <cell r="Q418" t="str">
            <v>MAR2024</v>
          </cell>
          <cell r="R418" t="str">
            <v>CD</v>
          </cell>
        </row>
        <row r="419">
          <cell r="E419">
            <v>9.4410000000000007</v>
          </cell>
          <cell r="F419">
            <v>0</v>
          </cell>
          <cell r="G419">
            <v>1.6559999999999999</v>
          </cell>
          <cell r="H419">
            <v>9.4410000000000007</v>
          </cell>
          <cell r="J419">
            <v>1.6559999999999999</v>
          </cell>
          <cell r="Q419" t="str">
            <v>MAR2024</v>
          </cell>
          <cell r="R419" t="str">
            <v>CD</v>
          </cell>
        </row>
        <row r="420">
          <cell r="E420">
            <v>2564.4819999999986</v>
          </cell>
          <cell r="F420">
            <v>0</v>
          </cell>
          <cell r="G420">
            <v>596.04799999999989</v>
          </cell>
          <cell r="H420">
            <v>2699.9049999999993</v>
          </cell>
          <cell r="J420">
            <v>628.26</v>
          </cell>
          <cell r="Q420" t="str">
            <v>MAR2024</v>
          </cell>
          <cell r="R420" t="str">
            <v>NT</v>
          </cell>
        </row>
        <row r="421">
          <cell r="E421">
            <v>1028.6129999999998</v>
          </cell>
          <cell r="F421">
            <v>0</v>
          </cell>
          <cell r="G421">
            <v>221.25600000000003</v>
          </cell>
          <cell r="H421">
            <v>1297.4789999999998</v>
          </cell>
          <cell r="J421">
            <v>277.13000000000005</v>
          </cell>
          <cell r="Q421" t="str">
            <v>MAR2024</v>
          </cell>
          <cell r="R421" t="str">
            <v>NT</v>
          </cell>
        </row>
        <row r="422">
          <cell r="E422">
            <v>5.8630000000000004</v>
          </cell>
          <cell r="F422">
            <v>0</v>
          </cell>
          <cell r="G422">
            <v>0.82099999999999995</v>
          </cell>
          <cell r="H422">
            <v>5.8630000000000004</v>
          </cell>
          <cell r="J422">
            <v>0.82099999999999995</v>
          </cell>
          <cell r="Q422" t="str">
            <v>MAR2024</v>
          </cell>
          <cell r="R422" t="str">
            <v>CD</v>
          </cell>
        </row>
        <row r="423">
          <cell r="E423">
            <v>132.32599999999999</v>
          </cell>
          <cell r="F423">
            <v>0</v>
          </cell>
          <cell r="G423">
            <v>56.240999999999993</v>
          </cell>
          <cell r="H423">
            <v>132.32599999999999</v>
          </cell>
          <cell r="J423">
            <v>56.240999999999993</v>
          </cell>
          <cell r="Q423" t="str">
            <v>MAR2024</v>
          </cell>
          <cell r="R423" t="str">
            <v>CD</v>
          </cell>
        </row>
        <row r="424">
          <cell r="E424">
            <v>62.448</v>
          </cell>
          <cell r="F424">
            <v>0</v>
          </cell>
          <cell r="G424">
            <v>28.622</v>
          </cell>
          <cell r="H424">
            <v>89.295000000000002</v>
          </cell>
          <cell r="J424">
            <v>36.104000000000006</v>
          </cell>
          <cell r="Q424" t="str">
            <v>MAR2024</v>
          </cell>
          <cell r="R424" t="str">
            <v>CD</v>
          </cell>
        </row>
        <row r="425">
          <cell r="E425">
            <v>4.9820000000000002</v>
          </cell>
          <cell r="F425">
            <v>0</v>
          </cell>
          <cell r="G425">
            <v>0.61599999999999999</v>
          </cell>
          <cell r="H425">
            <v>4.9820000000000002</v>
          </cell>
          <cell r="J425">
            <v>0.61599999999999999</v>
          </cell>
          <cell r="Q425" t="str">
            <v>MAR2024</v>
          </cell>
          <cell r="R425" t="str">
            <v>CD</v>
          </cell>
        </row>
        <row r="426">
          <cell r="E426">
            <v>22.064</v>
          </cell>
          <cell r="F426">
            <v>0</v>
          </cell>
          <cell r="G426">
            <v>3.7649999999999997</v>
          </cell>
          <cell r="H426">
            <v>22.064</v>
          </cell>
          <cell r="J426">
            <v>3.7649999999999997</v>
          </cell>
          <cell r="Q426" t="str">
            <v>MAR2024</v>
          </cell>
          <cell r="R426" t="str">
            <v>CD</v>
          </cell>
        </row>
        <row r="427">
          <cell r="E427">
            <v>163.667</v>
          </cell>
          <cell r="F427">
            <v>0</v>
          </cell>
          <cell r="G427">
            <v>54.819000000000003</v>
          </cell>
          <cell r="H427">
            <v>163.667</v>
          </cell>
          <cell r="J427">
            <v>54.819000000000003</v>
          </cell>
          <cell r="Q427" t="str">
            <v>MAR2024</v>
          </cell>
          <cell r="R427" t="str">
            <v>CD</v>
          </cell>
        </row>
        <row r="428">
          <cell r="E428">
            <v>51.788999999999994</v>
          </cell>
          <cell r="F428">
            <v>0</v>
          </cell>
          <cell r="G428">
            <v>21.766999999999999</v>
          </cell>
          <cell r="H428">
            <v>96.783999999999992</v>
          </cell>
          <cell r="J428">
            <v>41.497</v>
          </cell>
          <cell r="Q428" t="str">
            <v>MAR2024</v>
          </cell>
          <cell r="R428" t="str">
            <v>CD</v>
          </cell>
        </row>
        <row r="429">
          <cell r="E429">
            <v>18.21</v>
          </cell>
          <cell r="F429">
            <v>0</v>
          </cell>
          <cell r="G429">
            <v>3.8919999999999999</v>
          </cell>
          <cell r="H429">
            <v>18.21</v>
          </cell>
          <cell r="J429">
            <v>3.8919999999999999</v>
          </cell>
          <cell r="Q429" t="str">
            <v>MAR2024</v>
          </cell>
          <cell r="R429" t="str">
            <v>CD</v>
          </cell>
        </row>
        <row r="430">
          <cell r="E430">
            <v>1.0529999999999999</v>
          </cell>
          <cell r="F430">
            <v>0</v>
          </cell>
          <cell r="G430">
            <v>0.21099999999999999</v>
          </cell>
          <cell r="H430">
            <v>1.0529999999999999</v>
          </cell>
          <cell r="J430">
            <v>0.21099999999999999</v>
          </cell>
          <cell r="Q430" t="str">
            <v>MAR2024</v>
          </cell>
          <cell r="R430" t="str">
            <v>CD</v>
          </cell>
        </row>
        <row r="431">
          <cell r="E431">
            <v>1.7110000000000001</v>
          </cell>
          <cell r="F431">
            <v>0</v>
          </cell>
          <cell r="G431">
            <v>0.45500000000000002</v>
          </cell>
          <cell r="H431">
            <v>1.7110000000000001</v>
          </cell>
          <cell r="J431">
            <v>0.45500000000000002</v>
          </cell>
          <cell r="Q431" t="str">
            <v>MAR2024</v>
          </cell>
          <cell r="R431" t="str">
            <v>CD</v>
          </cell>
        </row>
        <row r="432">
          <cell r="E432">
            <v>6.0510000000000002</v>
          </cell>
          <cell r="F432">
            <v>0</v>
          </cell>
          <cell r="G432">
            <v>1.319</v>
          </cell>
          <cell r="H432">
            <v>6.0510000000000002</v>
          </cell>
          <cell r="J432">
            <v>1.319</v>
          </cell>
          <cell r="Q432" t="str">
            <v>MAR2024</v>
          </cell>
          <cell r="R432" t="str">
            <v>CD</v>
          </cell>
        </row>
        <row r="433">
          <cell r="E433">
            <v>1930.3099999999993</v>
          </cell>
          <cell r="F433">
            <v>0</v>
          </cell>
          <cell r="G433">
            <v>464.49499999999972</v>
          </cell>
          <cell r="H433">
            <v>2226.4889999999996</v>
          </cell>
          <cell r="J433">
            <v>521.40899999999976</v>
          </cell>
          <cell r="Q433" t="str">
            <v>ABR2024</v>
          </cell>
          <cell r="R433" t="str">
            <v>NT</v>
          </cell>
        </row>
        <row r="434">
          <cell r="E434">
            <v>2105.7039999999993</v>
          </cell>
          <cell r="F434">
            <v>0</v>
          </cell>
          <cell r="G434">
            <v>441.59300000000007</v>
          </cell>
          <cell r="H434">
            <v>2401.0209999999988</v>
          </cell>
          <cell r="J434">
            <v>490.88400000000007</v>
          </cell>
          <cell r="Q434" t="str">
            <v>ABR2024</v>
          </cell>
          <cell r="R434" t="str">
            <v>NT</v>
          </cell>
        </row>
        <row r="435">
          <cell r="E435">
            <v>3511.2660000000046</v>
          </cell>
          <cell r="F435">
            <v>0</v>
          </cell>
          <cell r="G435">
            <v>884.65499999999997</v>
          </cell>
          <cell r="H435">
            <v>3973.7130000000038</v>
          </cell>
          <cell r="J435">
            <v>991.46700000000021</v>
          </cell>
          <cell r="Q435" t="str">
            <v>ABR2024</v>
          </cell>
          <cell r="R435" t="str">
            <v>NT</v>
          </cell>
        </row>
        <row r="436">
          <cell r="E436">
            <v>6.367</v>
          </cell>
          <cell r="F436">
            <v>0</v>
          </cell>
          <cell r="G436">
            <v>1.6920000000000002</v>
          </cell>
          <cell r="H436">
            <v>6.367</v>
          </cell>
          <cell r="J436">
            <v>1.6920000000000002</v>
          </cell>
          <cell r="Q436" t="str">
            <v>ABR2024</v>
          </cell>
          <cell r="R436" t="str">
            <v>CD</v>
          </cell>
        </row>
        <row r="437">
          <cell r="E437">
            <v>13.285</v>
          </cell>
          <cell r="F437">
            <v>0</v>
          </cell>
          <cell r="G437">
            <v>7.83</v>
          </cell>
          <cell r="H437">
            <v>13.285</v>
          </cell>
          <cell r="J437">
            <v>7.83</v>
          </cell>
          <cell r="Q437" t="str">
            <v>ABR2024</v>
          </cell>
          <cell r="R437" t="str">
            <v>CD</v>
          </cell>
        </row>
        <row r="438">
          <cell r="E438">
            <v>1900.4139999999998</v>
          </cell>
          <cell r="F438">
            <v>0</v>
          </cell>
          <cell r="G438">
            <v>472.77499999999992</v>
          </cell>
          <cell r="H438">
            <v>2633.5899999999992</v>
          </cell>
          <cell r="J438">
            <v>651.92399999999998</v>
          </cell>
          <cell r="Q438" t="str">
            <v>ABR2024</v>
          </cell>
          <cell r="R438" t="str">
            <v>NT</v>
          </cell>
        </row>
        <row r="439">
          <cell r="E439">
            <v>3532.7730000000042</v>
          </cell>
          <cell r="F439">
            <v>0</v>
          </cell>
          <cell r="G439">
            <v>855.72500000000002</v>
          </cell>
          <cell r="H439">
            <v>3991.4400000000037</v>
          </cell>
          <cell r="J439">
            <v>943.43999999999994</v>
          </cell>
          <cell r="Q439" t="str">
            <v>ABR2024</v>
          </cell>
          <cell r="R439" t="str">
            <v>NT</v>
          </cell>
        </row>
        <row r="440">
          <cell r="E440">
            <v>17.885999999999999</v>
          </cell>
          <cell r="F440">
            <v>0</v>
          </cell>
          <cell r="G440">
            <v>8.4390000000000001</v>
          </cell>
          <cell r="H440">
            <v>17.885999999999999</v>
          </cell>
          <cell r="J440">
            <v>8.4390000000000001</v>
          </cell>
          <cell r="Q440" t="str">
            <v>ABR2024</v>
          </cell>
          <cell r="R440" t="str">
            <v>CD</v>
          </cell>
        </row>
        <row r="441">
          <cell r="E441">
            <v>101.926</v>
          </cell>
          <cell r="F441">
            <v>0</v>
          </cell>
          <cell r="G441">
            <v>14.241000000000001</v>
          </cell>
          <cell r="H441">
            <v>145.46100000000001</v>
          </cell>
          <cell r="J441">
            <v>21.811</v>
          </cell>
          <cell r="Q441" t="str">
            <v>ABR2024</v>
          </cell>
          <cell r="R441" t="str">
            <v>CD</v>
          </cell>
        </row>
        <row r="442">
          <cell r="E442">
            <v>2531.6209999999992</v>
          </cell>
          <cell r="F442">
            <v>0</v>
          </cell>
          <cell r="G442">
            <v>595.36200000000008</v>
          </cell>
          <cell r="H442">
            <v>2692.7029999999995</v>
          </cell>
          <cell r="J442">
            <v>625.77</v>
          </cell>
          <cell r="Q442" t="str">
            <v>ABR2024</v>
          </cell>
          <cell r="R442" t="str">
            <v>NT</v>
          </cell>
        </row>
        <row r="443">
          <cell r="E443">
            <v>156.78499999999997</v>
          </cell>
          <cell r="F443">
            <v>0</v>
          </cell>
          <cell r="G443">
            <v>58.194999999999993</v>
          </cell>
          <cell r="H443">
            <v>432.2109999999999</v>
          </cell>
          <cell r="J443">
            <v>155.91099999999997</v>
          </cell>
          <cell r="Q443" t="str">
            <v>ABR2024</v>
          </cell>
          <cell r="R443" t="str">
            <v>NT</v>
          </cell>
        </row>
        <row r="444">
          <cell r="E444">
            <v>3013.7720000000018</v>
          </cell>
          <cell r="F444">
            <v>0</v>
          </cell>
          <cell r="G444">
            <v>652.11800000000028</v>
          </cell>
          <cell r="H444">
            <v>3215.7710000000025</v>
          </cell>
          <cell r="J444">
            <v>691.50599999999997</v>
          </cell>
          <cell r="Q444" t="str">
            <v>ABR2024</v>
          </cell>
          <cell r="R444" t="str">
            <v>NT</v>
          </cell>
        </row>
        <row r="445">
          <cell r="E445">
            <v>14.834</v>
          </cell>
          <cell r="F445">
            <v>0</v>
          </cell>
          <cell r="G445">
            <v>8.3870000000000005</v>
          </cell>
          <cell r="H445">
            <v>14.834</v>
          </cell>
          <cell r="J445">
            <v>8.3870000000000005</v>
          </cell>
          <cell r="Q445" t="str">
            <v>ABR2024</v>
          </cell>
          <cell r="R445" t="str">
            <v>CD</v>
          </cell>
        </row>
        <row r="446">
          <cell r="E446">
            <v>1.0820000000000001</v>
          </cell>
          <cell r="F446">
            <v>0</v>
          </cell>
          <cell r="G446">
            <v>0.39400000000000002</v>
          </cell>
          <cell r="H446">
            <v>1.0820000000000001</v>
          </cell>
          <cell r="J446">
            <v>0.39400000000000002</v>
          </cell>
          <cell r="Q446" t="str">
            <v>ABR2024</v>
          </cell>
          <cell r="R446" t="str">
            <v>CD</v>
          </cell>
        </row>
        <row r="447">
          <cell r="E447">
            <v>64.664999999999992</v>
          </cell>
          <cell r="F447">
            <v>0</v>
          </cell>
          <cell r="G447">
            <v>29.588000000000001</v>
          </cell>
          <cell r="H447">
            <v>64.664999999999992</v>
          </cell>
          <cell r="J447">
            <v>29.588000000000001</v>
          </cell>
          <cell r="Q447" t="str">
            <v>ABR2024</v>
          </cell>
          <cell r="R447" t="str">
            <v>CD</v>
          </cell>
        </row>
        <row r="448">
          <cell r="E448">
            <v>2.694</v>
          </cell>
          <cell r="F448">
            <v>0</v>
          </cell>
          <cell r="G448">
            <v>0.90699999999999992</v>
          </cell>
          <cell r="H448">
            <v>2.694</v>
          </cell>
          <cell r="J448">
            <v>0.90699999999999992</v>
          </cell>
          <cell r="Q448" t="str">
            <v>ABR2024</v>
          </cell>
          <cell r="R448" t="str">
            <v>CD</v>
          </cell>
        </row>
        <row r="449">
          <cell r="E449">
            <v>1.921</v>
          </cell>
          <cell r="F449">
            <v>0</v>
          </cell>
          <cell r="G449">
            <v>0.55600000000000005</v>
          </cell>
          <cell r="H449">
            <v>1.921</v>
          </cell>
          <cell r="J449">
            <v>0.55600000000000005</v>
          </cell>
          <cell r="Q449" t="str">
            <v>ABR2024</v>
          </cell>
          <cell r="R449" t="str">
            <v>CD</v>
          </cell>
        </row>
        <row r="450">
          <cell r="E450">
            <v>11.699</v>
          </cell>
          <cell r="F450">
            <v>0</v>
          </cell>
          <cell r="G450">
            <v>1.2709999999999999</v>
          </cell>
          <cell r="H450">
            <v>11.699</v>
          </cell>
          <cell r="J450">
            <v>1.2709999999999999</v>
          </cell>
          <cell r="Q450" t="str">
            <v>ABR2024</v>
          </cell>
          <cell r="R450" t="str">
            <v>CD</v>
          </cell>
        </row>
        <row r="451">
          <cell r="E451">
            <v>2453.3719999999989</v>
          </cell>
          <cell r="F451">
            <v>0</v>
          </cell>
          <cell r="G451">
            <v>541.59500000000014</v>
          </cell>
          <cell r="H451">
            <v>2750.2729999999997</v>
          </cell>
          <cell r="J451">
            <v>597.97900000000027</v>
          </cell>
          <cell r="Q451" t="str">
            <v>ABR2024</v>
          </cell>
          <cell r="R451" t="str">
            <v>NT</v>
          </cell>
        </row>
        <row r="452">
          <cell r="E452">
            <v>3027.1170000000006</v>
          </cell>
          <cell r="F452">
            <v>0</v>
          </cell>
          <cell r="G452">
            <v>751.846</v>
          </cell>
          <cell r="H452">
            <v>3318.6140000000009</v>
          </cell>
          <cell r="J452">
            <v>808.0150000000001</v>
          </cell>
          <cell r="Q452" t="str">
            <v>ABR2024</v>
          </cell>
          <cell r="R452" t="str">
            <v>NT</v>
          </cell>
        </row>
        <row r="454">
          <cell r="E454">
            <v>2225.1529999999993</v>
          </cell>
          <cell r="F454">
            <v>0</v>
          </cell>
          <cell r="G454">
            <v>543.47900000000004</v>
          </cell>
          <cell r="H454">
            <v>2444.8710000000005</v>
          </cell>
          <cell r="J454">
            <v>587.44200000000012</v>
          </cell>
          <cell r="Q454" t="str">
            <v>ABR2024</v>
          </cell>
          <cell r="R454" t="str">
            <v>NT</v>
          </cell>
        </row>
        <row r="455">
          <cell r="E455">
            <v>28.339000000000002</v>
          </cell>
          <cell r="F455">
            <v>0</v>
          </cell>
          <cell r="G455">
            <v>13.266999999999999</v>
          </cell>
          <cell r="H455">
            <v>28.339000000000002</v>
          </cell>
          <cell r="J455">
            <v>13.266999999999999</v>
          </cell>
          <cell r="Q455" t="str">
            <v>ABR2024</v>
          </cell>
          <cell r="R455" t="str">
            <v>CD</v>
          </cell>
        </row>
        <row r="456">
          <cell r="E456">
            <v>11.620000000000001</v>
          </cell>
          <cell r="F456">
            <v>0</v>
          </cell>
          <cell r="G456">
            <v>4.2770000000000001</v>
          </cell>
          <cell r="H456">
            <v>11.620000000000001</v>
          </cell>
          <cell r="J456">
            <v>4.2770000000000001</v>
          </cell>
          <cell r="Q456" t="str">
            <v>ABR2024</v>
          </cell>
          <cell r="R456" t="str">
            <v>CD</v>
          </cell>
        </row>
        <row r="457">
          <cell r="E457">
            <v>1.2370000000000001</v>
          </cell>
          <cell r="F457">
            <v>0</v>
          </cell>
          <cell r="G457">
            <v>0.33300000000000002</v>
          </cell>
          <cell r="H457">
            <v>1.2370000000000001</v>
          </cell>
          <cell r="J457">
            <v>0.33300000000000002</v>
          </cell>
          <cell r="Q457" t="str">
            <v>ABR2024</v>
          </cell>
          <cell r="R457" t="str">
            <v>CD</v>
          </cell>
        </row>
        <row r="458">
          <cell r="E458">
            <v>46.303999999999995</v>
          </cell>
          <cell r="F458">
            <v>0</v>
          </cell>
          <cell r="G458">
            <v>12.189</v>
          </cell>
          <cell r="H458">
            <v>46.303999999999995</v>
          </cell>
          <cell r="J458">
            <v>12.189</v>
          </cell>
          <cell r="Q458" t="str">
            <v>ABR2024</v>
          </cell>
          <cell r="R458" t="str">
            <v>CD</v>
          </cell>
        </row>
        <row r="459">
          <cell r="E459">
            <v>1770.0189999999993</v>
          </cell>
          <cell r="F459">
            <v>0</v>
          </cell>
          <cell r="G459">
            <v>355.49900000000014</v>
          </cell>
          <cell r="H459">
            <v>1972.0779999999993</v>
          </cell>
          <cell r="J459">
            <v>382.33200000000011</v>
          </cell>
          <cell r="Q459" t="str">
            <v>ABR2024</v>
          </cell>
          <cell r="R459" t="str">
            <v>NT</v>
          </cell>
        </row>
        <row r="460">
          <cell r="E460">
            <v>2007.8219999999992</v>
          </cell>
          <cell r="F460">
            <v>0</v>
          </cell>
          <cell r="G460">
            <v>513.01499999999999</v>
          </cell>
          <cell r="H460">
            <v>2249.4449999999993</v>
          </cell>
          <cell r="J460">
            <v>547.73699999999974</v>
          </cell>
          <cell r="Q460" t="str">
            <v>ABR2024</v>
          </cell>
          <cell r="R460" t="str">
            <v>NT</v>
          </cell>
        </row>
        <row r="461">
          <cell r="E461">
            <v>2618.5109999999995</v>
          </cell>
          <cell r="F461">
            <v>0</v>
          </cell>
          <cell r="G461">
            <v>596.8130000000001</v>
          </cell>
          <cell r="H461">
            <v>3022.8000000000015</v>
          </cell>
          <cell r="J461">
            <v>662.01799999999992</v>
          </cell>
          <cell r="Q461" t="str">
            <v>ABR2024</v>
          </cell>
          <cell r="R461" t="str">
            <v>NT</v>
          </cell>
        </row>
        <row r="462">
          <cell r="E462">
            <v>1497.0889999999995</v>
          </cell>
          <cell r="F462">
            <v>0</v>
          </cell>
          <cell r="G462">
            <v>367.39199999999994</v>
          </cell>
          <cell r="H462">
            <v>1521.2339999999995</v>
          </cell>
          <cell r="J462">
            <v>371.22999999999996</v>
          </cell>
          <cell r="Q462" t="str">
            <v>ABR2024</v>
          </cell>
          <cell r="R462" t="str">
            <v>NT</v>
          </cell>
        </row>
        <row r="463">
          <cell r="E463">
            <v>2518.7259999999992</v>
          </cell>
          <cell r="F463">
            <v>0</v>
          </cell>
          <cell r="G463">
            <v>735.35299999999995</v>
          </cell>
          <cell r="H463">
            <v>2599.2669999999994</v>
          </cell>
          <cell r="J463">
            <v>740.17099999999994</v>
          </cell>
          <cell r="Q463" t="str">
            <v>ABR2024</v>
          </cell>
          <cell r="R463" t="str">
            <v>NT</v>
          </cell>
        </row>
        <row r="464">
          <cell r="E464">
            <v>787.8159999999998</v>
          </cell>
          <cell r="F464">
            <v>0</v>
          </cell>
          <cell r="G464">
            <v>140.26000000000002</v>
          </cell>
          <cell r="H464">
            <v>1460.5749999999998</v>
          </cell>
          <cell r="J464">
            <v>257.74099999999993</v>
          </cell>
          <cell r="Q464" t="str">
            <v>ABR2024</v>
          </cell>
          <cell r="R464" t="str">
            <v>NT</v>
          </cell>
        </row>
        <row r="465">
          <cell r="E465">
            <v>1702.9070000000002</v>
          </cell>
          <cell r="F465">
            <v>0</v>
          </cell>
          <cell r="G465">
            <v>505.38200000000012</v>
          </cell>
          <cell r="H465">
            <v>1944.8349999999998</v>
          </cell>
          <cell r="J465">
            <v>581.40999999999985</v>
          </cell>
          <cell r="Q465" t="str">
            <v>ABR2024</v>
          </cell>
          <cell r="R465" t="str">
            <v>NT</v>
          </cell>
        </row>
        <row r="466">
          <cell r="E466">
            <v>2275.4969999999994</v>
          </cell>
          <cell r="F466">
            <v>0</v>
          </cell>
          <cell r="G466">
            <v>711.88799999999969</v>
          </cell>
          <cell r="H466">
            <v>2275.4969999999994</v>
          </cell>
          <cell r="J466">
            <v>711.88799999999969</v>
          </cell>
          <cell r="Q466" t="str">
            <v>ABR2024</v>
          </cell>
          <cell r="R466" t="str">
            <v>NT</v>
          </cell>
        </row>
        <row r="467">
          <cell r="E467">
            <v>24.477</v>
          </cell>
          <cell r="F467">
            <v>0</v>
          </cell>
          <cell r="G467">
            <v>7.3949999999999996</v>
          </cell>
          <cell r="H467">
            <v>24.477</v>
          </cell>
          <cell r="J467">
            <v>7.3949999999999996</v>
          </cell>
          <cell r="Q467" t="str">
            <v>ABR2024</v>
          </cell>
          <cell r="R467" t="str">
            <v>CD</v>
          </cell>
        </row>
        <row r="468">
          <cell r="E468">
            <v>12.372</v>
          </cell>
          <cell r="F468">
            <v>0</v>
          </cell>
          <cell r="G468">
            <v>1.841</v>
          </cell>
          <cell r="H468">
            <v>12.372</v>
          </cell>
          <cell r="J468">
            <v>1.841</v>
          </cell>
          <cell r="Q468" t="str">
            <v>ABR2024</v>
          </cell>
          <cell r="R468" t="str">
            <v>CD</v>
          </cell>
        </row>
        <row r="469">
          <cell r="E469">
            <v>27.245999999999999</v>
          </cell>
          <cell r="F469">
            <v>0</v>
          </cell>
          <cell r="G469">
            <v>6.2109999999999994</v>
          </cell>
          <cell r="H469">
            <v>27.245999999999999</v>
          </cell>
          <cell r="J469">
            <v>6.2109999999999994</v>
          </cell>
          <cell r="Q469" t="str">
            <v>ABR2024</v>
          </cell>
          <cell r="R469" t="str">
            <v>CD</v>
          </cell>
        </row>
        <row r="470">
          <cell r="E470">
            <v>6.3580000000000005</v>
          </cell>
          <cell r="F470">
            <v>0</v>
          </cell>
          <cell r="G470">
            <v>0.82199999999999995</v>
          </cell>
          <cell r="H470">
            <v>6.3580000000000005</v>
          </cell>
          <cell r="J470">
            <v>0.82199999999999995</v>
          </cell>
          <cell r="Q470" t="str">
            <v>ABR2024</v>
          </cell>
          <cell r="R470" t="str">
            <v>CD</v>
          </cell>
        </row>
        <row r="471">
          <cell r="E471">
            <v>25.628000000000004</v>
          </cell>
          <cell r="F471">
            <v>0</v>
          </cell>
          <cell r="G471">
            <v>8.4359999999999999</v>
          </cell>
          <cell r="H471">
            <v>25.628000000000004</v>
          </cell>
          <cell r="J471">
            <v>8.4359999999999999</v>
          </cell>
          <cell r="Q471" t="str">
            <v>ABR2024</v>
          </cell>
          <cell r="R471" t="str">
            <v>CD</v>
          </cell>
        </row>
        <row r="472">
          <cell r="E472">
            <v>1.8120000000000001</v>
          </cell>
          <cell r="F472">
            <v>0</v>
          </cell>
          <cell r="G472">
            <v>0.60099999999999998</v>
          </cell>
          <cell r="H472">
            <v>1.8120000000000001</v>
          </cell>
          <cell r="J472">
            <v>0.60099999999999998</v>
          </cell>
          <cell r="Q472" t="str">
            <v>ABR2024</v>
          </cell>
          <cell r="R472" t="str">
            <v>CD</v>
          </cell>
        </row>
        <row r="473">
          <cell r="E473">
            <v>94.542000000000002</v>
          </cell>
          <cell r="F473">
            <v>0</v>
          </cell>
          <cell r="G473">
            <v>33.583000000000006</v>
          </cell>
          <cell r="H473">
            <v>94.542000000000002</v>
          </cell>
          <cell r="J473">
            <v>33.583000000000006</v>
          </cell>
          <cell r="Q473" t="str">
            <v>ABR2024</v>
          </cell>
          <cell r="R473" t="str">
            <v>CD</v>
          </cell>
        </row>
        <row r="474">
          <cell r="E474">
            <v>38.391999999999996</v>
          </cell>
          <cell r="F474">
            <v>0</v>
          </cell>
          <cell r="G474">
            <v>28.700999999999997</v>
          </cell>
          <cell r="H474">
            <v>38.391999999999996</v>
          </cell>
          <cell r="J474">
            <v>28.700999999999997</v>
          </cell>
          <cell r="Q474" t="str">
            <v>ABR2024</v>
          </cell>
          <cell r="R474" t="str">
            <v>CD</v>
          </cell>
        </row>
        <row r="475">
          <cell r="E475">
            <v>10.679</v>
          </cell>
          <cell r="F475">
            <v>0</v>
          </cell>
          <cell r="G475">
            <v>0.63400000000000001</v>
          </cell>
          <cell r="H475">
            <v>10.679</v>
          </cell>
          <cell r="J475">
            <v>0.63400000000000001</v>
          </cell>
          <cell r="Q475" t="str">
            <v>ABR2024</v>
          </cell>
          <cell r="R475" t="str">
            <v>CD</v>
          </cell>
        </row>
        <row r="476">
          <cell r="E476">
            <v>10.8</v>
          </cell>
          <cell r="F476">
            <v>0</v>
          </cell>
          <cell r="G476">
            <v>1.298</v>
          </cell>
          <cell r="H476">
            <v>10.8</v>
          </cell>
          <cell r="J476">
            <v>1.298</v>
          </cell>
          <cell r="Q476" t="str">
            <v>ABR2024</v>
          </cell>
          <cell r="R476" t="str">
            <v>CD</v>
          </cell>
        </row>
        <row r="477">
          <cell r="E477">
            <v>45.232999999999997</v>
          </cell>
          <cell r="F477">
            <v>0</v>
          </cell>
          <cell r="G477">
            <v>10.581</v>
          </cell>
          <cell r="H477">
            <v>45.232999999999997</v>
          </cell>
          <cell r="J477">
            <v>10.581</v>
          </cell>
          <cell r="Q477" t="str">
            <v>ABR2024</v>
          </cell>
          <cell r="R477" t="str">
            <v>CD</v>
          </cell>
        </row>
        <row r="478">
          <cell r="E478">
            <v>7.9390000000000001</v>
          </cell>
          <cell r="F478">
            <v>0</v>
          </cell>
          <cell r="G478">
            <v>3.706</v>
          </cell>
          <cell r="H478">
            <v>7.9390000000000001</v>
          </cell>
          <cell r="J478">
            <v>3.706</v>
          </cell>
          <cell r="Q478" t="str">
            <v>ABR2024</v>
          </cell>
          <cell r="R478" t="str">
            <v>CD</v>
          </cell>
        </row>
        <row r="479">
          <cell r="E479">
            <v>2506.8219999999992</v>
          </cell>
          <cell r="F479">
            <v>0</v>
          </cell>
          <cell r="G479">
            <v>574.76</v>
          </cell>
          <cell r="H479">
            <v>3504.517000000003</v>
          </cell>
          <cell r="J479">
            <v>706.52200000000005</v>
          </cell>
          <cell r="Q479" t="str">
            <v>MAI2024</v>
          </cell>
          <cell r="R479" t="str">
            <v>NT</v>
          </cell>
        </row>
        <row r="480">
          <cell r="E480">
            <v>1488.0089999999996</v>
          </cell>
          <cell r="F480">
            <v>0</v>
          </cell>
          <cell r="G480">
            <v>430.41600000000005</v>
          </cell>
          <cell r="H480">
            <v>1568.5499999999995</v>
          </cell>
          <cell r="J480">
            <v>451.93200000000002</v>
          </cell>
          <cell r="Q480" t="str">
            <v>MAI2024</v>
          </cell>
          <cell r="R480" t="str">
            <v>NT</v>
          </cell>
        </row>
        <row r="481">
          <cell r="E481">
            <v>2187.7869999999998</v>
          </cell>
          <cell r="F481">
            <v>0</v>
          </cell>
          <cell r="G481">
            <v>518.82700000000011</v>
          </cell>
          <cell r="H481">
            <v>2429.4099999999985</v>
          </cell>
          <cell r="J481">
            <v>570.79300000000001</v>
          </cell>
          <cell r="Q481" t="str">
            <v>MAI2024</v>
          </cell>
          <cell r="R481" t="str">
            <v>NT</v>
          </cell>
        </row>
        <row r="482">
          <cell r="E482">
            <v>20.471</v>
          </cell>
          <cell r="F482">
            <v>0</v>
          </cell>
          <cell r="G482">
            <v>4.1779999999999999</v>
          </cell>
          <cell r="H482">
            <v>20.471</v>
          </cell>
          <cell r="J482">
            <v>4.1779999999999999</v>
          </cell>
          <cell r="Q482" t="str">
            <v>MAI2024</v>
          </cell>
          <cell r="R482" t="str">
            <v>CD</v>
          </cell>
        </row>
        <row r="483">
          <cell r="E483">
            <v>2.7669999999999999</v>
          </cell>
          <cell r="F483">
            <v>0</v>
          </cell>
          <cell r="G483">
            <v>0.84499999999999997</v>
          </cell>
          <cell r="H483">
            <v>2.7669999999999999</v>
          </cell>
          <cell r="J483">
            <v>0.84499999999999997</v>
          </cell>
          <cell r="Q483" t="str">
            <v>MAI2024</v>
          </cell>
          <cell r="R483" t="str">
            <v>CD</v>
          </cell>
        </row>
        <row r="484">
          <cell r="E484">
            <v>24.963999999999999</v>
          </cell>
          <cell r="F484">
            <v>0</v>
          </cell>
          <cell r="G484">
            <v>6.32</v>
          </cell>
          <cell r="H484">
            <v>24.963999999999999</v>
          </cell>
          <cell r="J484">
            <v>6.32</v>
          </cell>
          <cell r="Q484" t="str">
            <v>MAI2024</v>
          </cell>
          <cell r="R484" t="str">
            <v>CD</v>
          </cell>
        </row>
        <row r="485">
          <cell r="E485">
            <v>2304.4099999999994</v>
          </cell>
          <cell r="F485">
            <v>0</v>
          </cell>
          <cell r="G485">
            <v>545.95399999999984</v>
          </cell>
          <cell r="H485">
            <v>2928.1099999999997</v>
          </cell>
          <cell r="J485">
            <v>643.65200000000004</v>
          </cell>
          <cell r="Q485" t="str">
            <v>MAI2024</v>
          </cell>
          <cell r="R485" t="str">
            <v>NT</v>
          </cell>
        </row>
        <row r="486">
          <cell r="E486">
            <v>2.6030000000000002</v>
          </cell>
          <cell r="F486">
            <v>0</v>
          </cell>
          <cell r="G486">
            <v>1.0009999999999999</v>
          </cell>
          <cell r="H486">
            <v>2.6030000000000002</v>
          </cell>
          <cell r="J486">
            <v>1.0009999999999999</v>
          </cell>
          <cell r="Q486" t="str">
            <v>MAI2024</v>
          </cell>
          <cell r="R486" t="str">
            <v>CD</v>
          </cell>
        </row>
        <row r="487">
          <cell r="E487">
            <v>52.336000000000006</v>
          </cell>
          <cell r="F487">
            <v>0</v>
          </cell>
          <cell r="G487">
            <v>14.738000000000001</v>
          </cell>
          <cell r="H487">
            <v>52.336000000000006</v>
          </cell>
          <cell r="J487">
            <v>14.738000000000001</v>
          </cell>
          <cell r="Q487" t="str">
            <v>MAI2024</v>
          </cell>
          <cell r="R487" t="str">
            <v>CD</v>
          </cell>
        </row>
        <row r="488">
          <cell r="E488">
            <v>1765.9199999999992</v>
          </cell>
          <cell r="F488">
            <v>0</v>
          </cell>
          <cell r="G488">
            <v>337.4079999999999</v>
          </cell>
          <cell r="H488">
            <v>2117.3069999999993</v>
          </cell>
          <cell r="J488">
            <v>394.06799999999998</v>
          </cell>
          <cell r="Q488" t="str">
            <v>MAI2024</v>
          </cell>
          <cell r="R488" t="str">
            <v>NT</v>
          </cell>
        </row>
        <row r="489">
          <cell r="E489">
            <v>1796.1539999999993</v>
          </cell>
          <cell r="F489">
            <v>0</v>
          </cell>
          <cell r="G489">
            <v>384.23799999999994</v>
          </cell>
          <cell r="H489">
            <v>2306.2469999999994</v>
          </cell>
          <cell r="J489">
            <v>461.39499999999992</v>
          </cell>
          <cell r="Q489" t="str">
            <v>MAI2024</v>
          </cell>
          <cell r="R489" t="str">
            <v>NT</v>
          </cell>
        </row>
        <row r="490">
          <cell r="E490">
            <v>891.6569999999997</v>
          </cell>
          <cell r="F490">
            <v>0</v>
          </cell>
          <cell r="G490">
            <v>190.47300000000001</v>
          </cell>
          <cell r="H490">
            <v>2112.2639999999997</v>
          </cell>
          <cell r="J490">
            <v>371.73799999999989</v>
          </cell>
          <cell r="Q490" t="str">
            <v>MAI2024</v>
          </cell>
          <cell r="R490" t="str">
            <v>NT</v>
          </cell>
        </row>
        <row r="491">
          <cell r="E491">
            <v>1808.1209999999996</v>
          </cell>
          <cell r="F491">
            <v>0</v>
          </cell>
          <cell r="G491">
            <v>463.86599999999993</v>
          </cell>
          <cell r="H491">
            <v>2532.9899999999993</v>
          </cell>
          <cell r="J491">
            <v>586.93200000000002</v>
          </cell>
          <cell r="Q491" t="str">
            <v>MAI2024</v>
          </cell>
          <cell r="R491" t="str">
            <v>NT</v>
          </cell>
        </row>
        <row r="492">
          <cell r="E492">
            <v>1268.0949999999996</v>
          </cell>
          <cell r="F492">
            <v>0</v>
          </cell>
          <cell r="G492">
            <v>289.69800000000009</v>
          </cell>
          <cell r="H492">
            <v>1563.4119999999996</v>
          </cell>
          <cell r="J492">
            <v>376.33199999999994</v>
          </cell>
          <cell r="Q492" t="str">
            <v>MAI2024</v>
          </cell>
          <cell r="R492" t="str">
            <v>NT</v>
          </cell>
        </row>
        <row r="493">
          <cell r="E493">
            <v>1641.7739999999992</v>
          </cell>
          <cell r="F493">
            <v>0</v>
          </cell>
          <cell r="G493">
            <v>310.31299999999993</v>
          </cell>
          <cell r="H493">
            <v>2420.3369999999995</v>
          </cell>
          <cell r="J493">
            <v>419.01200000000006</v>
          </cell>
          <cell r="Q493" t="str">
            <v>MAI2024</v>
          </cell>
          <cell r="R493" t="str">
            <v>NT</v>
          </cell>
        </row>
        <row r="494">
          <cell r="E494">
            <v>2393.1099999999997</v>
          </cell>
          <cell r="F494">
            <v>0</v>
          </cell>
          <cell r="G494">
            <v>530.20899999999972</v>
          </cell>
          <cell r="H494">
            <v>3142.1530000000021</v>
          </cell>
          <cell r="J494">
            <v>646.75399999999991</v>
          </cell>
          <cell r="Q494" t="str">
            <v>MAI2024</v>
          </cell>
          <cell r="R494" t="str">
            <v>NT</v>
          </cell>
        </row>
        <row r="495">
          <cell r="E495">
            <v>333.73500000000001</v>
          </cell>
          <cell r="F495">
            <v>0</v>
          </cell>
          <cell r="G495">
            <v>74.432999999999993</v>
          </cell>
          <cell r="H495">
            <v>333.73500000000001</v>
          </cell>
          <cell r="J495">
            <v>74.432999999999993</v>
          </cell>
          <cell r="Q495" t="str">
            <v>MAI2024</v>
          </cell>
          <cell r="R495" t="str">
            <v>NT</v>
          </cell>
        </row>
        <row r="496">
          <cell r="E496">
            <v>2281.1389999999992</v>
          </cell>
          <cell r="F496">
            <v>0</v>
          </cell>
          <cell r="G496">
            <v>524.28899999999999</v>
          </cell>
          <cell r="H496">
            <v>3006.0080000000007</v>
          </cell>
          <cell r="J496">
            <v>625.64700000000016</v>
          </cell>
          <cell r="Q496" t="str">
            <v>MAI2024</v>
          </cell>
          <cell r="R496" t="str">
            <v>NT</v>
          </cell>
        </row>
        <row r="497">
          <cell r="E497">
            <v>2920.9380000000015</v>
          </cell>
          <cell r="F497">
            <v>0</v>
          </cell>
          <cell r="G497">
            <v>581.46600000000024</v>
          </cell>
          <cell r="H497">
            <v>3352.0740000000042</v>
          </cell>
          <cell r="J497">
            <v>672.68300000000022</v>
          </cell>
          <cell r="Q497" t="str">
            <v>MAI2024</v>
          </cell>
          <cell r="R497" t="str">
            <v>NT</v>
          </cell>
        </row>
        <row r="498">
          <cell r="E498">
            <v>3.0430000000000001</v>
          </cell>
          <cell r="F498">
            <v>0</v>
          </cell>
          <cell r="G498">
            <v>0.16800000000000001</v>
          </cell>
          <cell r="H498">
            <v>3.0430000000000001</v>
          </cell>
          <cell r="J498">
            <v>0.16800000000000001</v>
          </cell>
          <cell r="Q498" t="str">
            <v>MAI2024</v>
          </cell>
          <cell r="R498" t="str">
            <v>CD</v>
          </cell>
        </row>
        <row r="499">
          <cell r="E499">
            <v>13.119</v>
          </cell>
          <cell r="F499">
            <v>0</v>
          </cell>
          <cell r="G499">
            <v>1.0109999999999999</v>
          </cell>
          <cell r="H499">
            <v>13.119</v>
          </cell>
          <cell r="J499">
            <v>1.0109999999999999</v>
          </cell>
          <cell r="Q499" t="str">
            <v>MAI2024</v>
          </cell>
          <cell r="R499" t="str">
            <v>CD</v>
          </cell>
        </row>
        <row r="500">
          <cell r="E500">
            <v>25.167999999999999</v>
          </cell>
          <cell r="F500">
            <v>0</v>
          </cell>
          <cell r="G500">
            <v>2.9829999999999997</v>
          </cell>
          <cell r="H500">
            <v>42.676000000000002</v>
          </cell>
          <cell r="J500">
            <v>5.5369999999999999</v>
          </cell>
          <cell r="Q500" t="str">
            <v>MAI2024</v>
          </cell>
          <cell r="R500" t="str">
            <v>CD</v>
          </cell>
        </row>
        <row r="501">
          <cell r="E501">
            <v>21.066000000000003</v>
          </cell>
          <cell r="F501">
            <v>0</v>
          </cell>
          <cell r="G501">
            <v>6.2259999999999991</v>
          </cell>
          <cell r="H501">
            <v>21.066000000000003</v>
          </cell>
          <cell r="J501">
            <v>6.2259999999999991</v>
          </cell>
          <cell r="Q501" t="str">
            <v>MAI2024</v>
          </cell>
          <cell r="R501" t="str">
            <v>CD</v>
          </cell>
        </row>
        <row r="502">
          <cell r="E502">
            <v>19.727999999999998</v>
          </cell>
          <cell r="F502">
            <v>0</v>
          </cell>
          <cell r="G502">
            <v>6.3970000000000002</v>
          </cell>
          <cell r="H502">
            <v>19.727999999999998</v>
          </cell>
          <cell r="J502">
            <v>6.3970000000000002</v>
          </cell>
          <cell r="Q502" t="str">
            <v>MAI2024</v>
          </cell>
          <cell r="R502" t="str">
            <v>CD</v>
          </cell>
        </row>
        <row r="503">
          <cell r="E503">
            <v>58.445999999999998</v>
          </cell>
          <cell r="F503">
            <v>0</v>
          </cell>
          <cell r="G503">
            <v>12.182</v>
          </cell>
          <cell r="H503">
            <v>58.445999999999998</v>
          </cell>
          <cell r="J503">
            <v>12.182</v>
          </cell>
          <cell r="Q503" t="str">
            <v>MAI2024</v>
          </cell>
          <cell r="R503" t="str">
            <v>CD</v>
          </cell>
        </row>
        <row r="504">
          <cell r="E504">
            <v>2925.1660000000015</v>
          </cell>
          <cell r="F504">
            <v>0</v>
          </cell>
          <cell r="G504">
            <v>702.73500000000013</v>
          </cell>
          <cell r="H504">
            <v>3845.5150000000044</v>
          </cell>
          <cell r="J504">
            <v>905.57600000000014</v>
          </cell>
          <cell r="Q504" t="str">
            <v>MAI2024</v>
          </cell>
          <cell r="R504" t="str">
            <v>NT</v>
          </cell>
        </row>
        <row r="505">
          <cell r="E505">
            <v>18.748999999999999</v>
          </cell>
          <cell r="F505">
            <v>0</v>
          </cell>
          <cell r="G505">
            <v>4.3029999999999999</v>
          </cell>
          <cell r="H505">
            <v>18.748999999999999</v>
          </cell>
          <cell r="J505">
            <v>4.3029999999999999</v>
          </cell>
          <cell r="Q505" t="str">
            <v>DEZ2023</v>
          </cell>
          <cell r="R505" t="str">
            <v>CD</v>
          </cell>
        </row>
        <row r="506">
          <cell r="E506">
            <v>3.2069999999999999</v>
          </cell>
          <cell r="F506">
            <v>0</v>
          </cell>
          <cell r="G506">
            <v>0.438</v>
          </cell>
          <cell r="H506">
            <v>3.2069999999999999</v>
          </cell>
          <cell r="J506">
            <v>0.438</v>
          </cell>
          <cell r="Q506" t="str">
            <v>DEZ2023</v>
          </cell>
          <cell r="R506" t="str">
            <v>CD</v>
          </cell>
        </row>
        <row r="507">
          <cell r="E507">
            <v>81.540999999999997</v>
          </cell>
          <cell r="F507">
            <v>0</v>
          </cell>
          <cell r="G507">
            <v>25.537000000000003</v>
          </cell>
          <cell r="H507">
            <v>81.540999999999997</v>
          </cell>
          <cell r="J507">
            <v>25.537000000000003</v>
          </cell>
          <cell r="Q507" t="str">
            <v>DEZ2023</v>
          </cell>
          <cell r="R507" t="str">
            <v>CD</v>
          </cell>
        </row>
        <row r="508">
          <cell r="E508">
            <v>110.67699999999999</v>
          </cell>
          <cell r="F508">
            <v>0</v>
          </cell>
          <cell r="G508">
            <v>46.917999999999992</v>
          </cell>
          <cell r="H508">
            <v>110.67699999999999</v>
          </cell>
          <cell r="J508">
            <v>46.917999999999992</v>
          </cell>
          <cell r="Q508" t="str">
            <v>DEZ2023</v>
          </cell>
          <cell r="R508" t="str">
            <v>CD</v>
          </cell>
        </row>
        <row r="509">
          <cell r="E509">
            <v>36.813999999999993</v>
          </cell>
          <cell r="F509">
            <v>0</v>
          </cell>
          <cell r="G509">
            <v>11.543000000000001</v>
          </cell>
          <cell r="H509">
            <v>36.813999999999993</v>
          </cell>
          <cell r="J509">
            <v>11.543000000000001</v>
          </cell>
          <cell r="Q509" t="str">
            <v>DEZ2023</v>
          </cell>
          <cell r="R509" t="str">
            <v>CD</v>
          </cell>
        </row>
        <row r="510">
          <cell r="E510">
            <v>139.91500000000002</v>
          </cell>
          <cell r="F510">
            <v>0</v>
          </cell>
          <cell r="G510">
            <v>75.143000000000001</v>
          </cell>
          <cell r="H510">
            <v>139.91500000000002</v>
          </cell>
          <cell r="J510">
            <v>75.143000000000001</v>
          </cell>
          <cell r="Q510" t="str">
            <v>DEZ2023</v>
          </cell>
          <cell r="R510" t="str">
            <v>CD</v>
          </cell>
        </row>
        <row r="511">
          <cell r="E511">
            <v>156.959</v>
          </cell>
          <cell r="F511">
            <v>0</v>
          </cell>
          <cell r="G511">
            <v>104.84</v>
          </cell>
          <cell r="H511">
            <v>156.959</v>
          </cell>
          <cell r="J511">
            <v>104.84</v>
          </cell>
          <cell r="Q511" t="str">
            <v>DEZ2023</v>
          </cell>
          <cell r="R511" t="str">
            <v>CD</v>
          </cell>
        </row>
        <row r="512">
          <cell r="E512">
            <v>322.077</v>
          </cell>
          <cell r="F512">
            <v>0</v>
          </cell>
          <cell r="G512">
            <v>138.13399999999999</v>
          </cell>
          <cell r="H512">
            <v>462.99899999999997</v>
          </cell>
          <cell r="J512">
            <v>199.047</v>
          </cell>
          <cell r="Q512" t="str">
            <v>DEZ2023</v>
          </cell>
          <cell r="R512" t="str">
            <v>CD</v>
          </cell>
        </row>
        <row r="513">
          <cell r="E513">
            <v>165.60999999999999</v>
          </cell>
          <cell r="F513">
            <v>0</v>
          </cell>
          <cell r="G513">
            <v>83.472999999999999</v>
          </cell>
          <cell r="H513">
            <v>165.60999999999999</v>
          </cell>
          <cell r="J513">
            <v>83.472999999999999</v>
          </cell>
          <cell r="Q513" t="str">
            <v>DEZ2023</v>
          </cell>
          <cell r="R513" t="str">
            <v>CD</v>
          </cell>
        </row>
        <row r="514">
          <cell r="E514">
            <v>68.001999999999981</v>
          </cell>
          <cell r="F514">
            <v>0</v>
          </cell>
          <cell r="G514">
            <v>32.89</v>
          </cell>
          <cell r="H514">
            <v>68.001999999999981</v>
          </cell>
          <cell r="J514">
            <v>32.89</v>
          </cell>
          <cell r="Q514" t="str">
            <v>DEZ2023</v>
          </cell>
          <cell r="R514" t="str">
            <v>CD</v>
          </cell>
        </row>
        <row r="515">
          <cell r="E515">
            <v>56.332000000000008</v>
          </cell>
          <cell r="F515">
            <v>0</v>
          </cell>
          <cell r="G515">
            <v>37.524000000000001</v>
          </cell>
          <cell r="H515">
            <v>56.332000000000008</v>
          </cell>
          <cell r="J515">
            <v>37.524000000000001</v>
          </cell>
          <cell r="Q515" t="str">
            <v>DEZ2023</v>
          </cell>
          <cell r="R515" t="str">
            <v>CD</v>
          </cell>
        </row>
        <row r="516">
          <cell r="E516">
            <v>84.27</v>
          </cell>
          <cell r="F516">
            <v>0</v>
          </cell>
          <cell r="G516">
            <v>57.939</v>
          </cell>
          <cell r="H516">
            <v>84.27</v>
          </cell>
          <cell r="J516">
            <v>57.939</v>
          </cell>
          <cell r="Q516" t="str">
            <v>DEZ2023</v>
          </cell>
          <cell r="R516" t="str">
            <v>CD</v>
          </cell>
        </row>
        <row r="517">
          <cell r="E517">
            <v>22.946999999999999</v>
          </cell>
          <cell r="F517">
            <v>0</v>
          </cell>
          <cell r="G517">
            <v>7.3639999999999999</v>
          </cell>
          <cell r="H517">
            <v>22.946999999999999</v>
          </cell>
          <cell r="J517">
            <v>7.3639999999999999</v>
          </cell>
          <cell r="Q517" t="str">
            <v>DEZ2023</v>
          </cell>
          <cell r="R517" t="str">
            <v>CD</v>
          </cell>
        </row>
        <row r="518">
          <cell r="E518">
            <v>3.2349999999999999</v>
          </cell>
          <cell r="F518">
            <v>0</v>
          </cell>
          <cell r="G518">
            <v>0.93400000000000005</v>
          </cell>
          <cell r="H518">
            <v>3.2349999999999999</v>
          </cell>
          <cell r="J518">
            <v>0.93400000000000005</v>
          </cell>
          <cell r="Q518" t="str">
            <v>DEZ2023</v>
          </cell>
          <cell r="R518" t="str">
            <v>CD</v>
          </cell>
        </row>
        <row r="519">
          <cell r="E519">
            <v>177.72300000000001</v>
          </cell>
          <cell r="F519">
            <v>0</v>
          </cell>
          <cell r="G519">
            <v>107.42700000000002</v>
          </cell>
          <cell r="H519">
            <v>177.72300000000001</v>
          </cell>
          <cell r="J519">
            <v>107.42700000000002</v>
          </cell>
          <cell r="Q519" t="str">
            <v>DEZ2023</v>
          </cell>
          <cell r="R519" t="str">
            <v>CD</v>
          </cell>
        </row>
        <row r="520">
          <cell r="E520">
            <v>6.7620000000000005</v>
          </cell>
          <cell r="F520">
            <v>0</v>
          </cell>
          <cell r="G520">
            <v>4.0190000000000001</v>
          </cell>
          <cell r="H520">
            <v>6.7620000000000005</v>
          </cell>
          <cell r="J520">
            <v>4.0190000000000001</v>
          </cell>
          <cell r="Q520" t="str">
            <v>DEZ2023</v>
          </cell>
          <cell r="R520" t="str">
            <v>CD</v>
          </cell>
        </row>
        <row r="521">
          <cell r="E521">
            <v>172.70700000000002</v>
          </cell>
          <cell r="F521">
            <v>0</v>
          </cell>
          <cell r="G521">
            <v>74.464000000000013</v>
          </cell>
          <cell r="H521">
            <v>226.74300000000002</v>
          </cell>
          <cell r="J521">
            <v>95.147000000000006</v>
          </cell>
          <cell r="Q521" t="str">
            <v>DEZ2023</v>
          </cell>
          <cell r="R521" t="str">
            <v>CD</v>
          </cell>
        </row>
        <row r="522">
          <cell r="E522">
            <v>124.92200000000001</v>
          </cell>
          <cell r="F522">
            <v>0</v>
          </cell>
          <cell r="G522">
            <v>72.552999999999997</v>
          </cell>
          <cell r="H522">
            <v>124.92200000000001</v>
          </cell>
          <cell r="J522">
            <v>72.552999999999997</v>
          </cell>
          <cell r="Q522" t="str">
            <v>NOV2023</v>
          </cell>
          <cell r="R522" t="str">
            <v>CD</v>
          </cell>
        </row>
        <row r="523">
          <cell r="E523">
            <v>14.106</v>
          </cell>
          <cell r="F523">
            <v>0</v>
          </cell>
          <cell r="G523">
            <v>10.97</v>
          </cell>
          <cell r="H523">
            <v>14.106</v>
          </cell>
          <cell r="J523">
            <v>10.97</v>
          </cell>
          <cell r="Q523" t="str">
            <v>NOV2023</v>
          </cell>
          <cell r="R523" t="str">
            <v>CD</v>
          </cell>
        </row>
        <row r="524">
          <cell r="E524">
            <v>158.81200000000001</v>
          </cell>
          <cell r="F524">
            <v>0</v>
          </cell>
          <cell r="G524">
            <v>69.030999999999992</v>
          </cell>
          <cell r="H524">
            <v>158.81200000000001</v>
          </cell>
          <cell r="J524">
            <v>69.030999999999992</v>
          </cell>
          <cell r="Q524" t="str">
            <v>NOV2023</v>
          </cell>
          <cell r="R524" t="str">
            <v>CD</v>
          </cell>
        </row>
        <row r="525">
          <cell r="E525">
            <v>190.16900000000004</v>
          </cell>
          <cell r="F525">
            <v>0</v>
          </cell>
          <cell r="G525">
            <v>112.85499999999999</v>
          </cell>
          <cell r="H525">
            <v>190.16900000000004</v>
          </cell>
          <cell r="J525">
            <v>112.85499999999999</v>
          </cell>
          <cell r="Q525" t="str">
            <v>NOV2023</v>
          </cell>
          <cell r="R525" t="str">
            <v>CD</v>
          </cell>
        </row>
        <row r="526">
          <cell r="E526">
            <v>5.5200000000000005</v>
          </cell>
          <cell r="F526">
            <v>0</v>
          </cell>
          <cell r="G526">
            <v>5.0500000000000007</v>
          </cell>
          <cell r="H526">
            <v>5.5200000000000005</v>
          </cell>
          <cell r="J526">
            <v>5.0500000000000007</v>
          </cell>
          <cell r="Q526" t="str">
            <v>NOV2023</v>
          </cell>
          <cell r="R526" t="str">
            <v>CD</v>
          </cell>
        </row>
        <row r="527">
          <cell r="E527">
            <v>30.100999999999999</v>
          </cell>
          <cell r="F527">
            <v>0</v>
          </cell>
          <cell r="G527">
            <v>16.459000000000003</v>
          </cell>
          <cell r="H527">
            <v>30.100999999999999</v>
          </cell>
          <cell r="J527">
            <v>16.459000000000003</v>
          </cell>
          <cell r="Q527" t="str">
            <v>NOV2023</v>
          </cell>
          <cell r="R527" t="str">
            <v>CD</v>
          </cell>
        </row>
        <row r="528">
          <cell r="E528">
            <v>51.643999999999991</v>
          </cell>
          <cell r="F528">
            <v>0</v>
          </cell>
          <cell r="G528">
            <v>30.562000000000001</v>
          </cell>
          <cell r="H528">
            <v>51.643999999999991</v>
          </cell>
          <cell r="J528">
            <v>30.562000000000001</v>
          </cell>
          <cell r="Q528" t="str">
            <v>NOV2023</v>
          </cell>
          <cell r="R528" t="str">
            <v>CD</v>
          </cell>
        </row>
        <row r="529">
          <cell r="E529">
            <v>337.01699999999988</v>
          </cell>
          <cell r="F529">
            <v>0</v>
          </cell>
          <cell r="G529">
            <v>187.90899999999999</v>
          </cell>
          <cell r="H529">
            <v>360.71699999999987</v>
          </cell>
          <cell r="J529">
            <v>191.63</v>
          </cell>
          <cell r="Q529" t="str">
            <v>NOV2023</v>
          </cell>
          <cell r="R529" t="str">
            <v>CD</v>
          </cell>
        </row>
        <row r="530">
          <cell r="E530">
            <v>2.0009999999999999</v>
          </cell>
          <cell r="F530">
            <v>0</v>
          </cell>
          <cell r="G530">
            <v>1.569</v>
          </cell>
          <cell r="H530">
            <v>2.0009999999999999</v>
          </cell>
          <cell r="J530">
            <v>1.569</v>
          </cell>
          <cell r="Q530" t="str">
            <v>NOV2023</v>
          </cell>
          <cell r="R530" t="str">
            <v>CD</v>
          </cell>
        </row>
        <row r="531">
          <cell r="E531">
            <v>110.65599999999999</v>
          </cell>
          <cell r="F531">
            <v>0</v>
          </cell>
          <cell r="G531">
            <v>94.253999999999991</v>
          </cell>
          <cell r="H531">
            <v>110.65599999999999</v>
          </cell>
          <cell r="J531">
            <v>94.253999999999991</v>
          </cell>
          <cell r="Q531" t="str">
            <v>NOV2023</v>
          </cell>
          <cell r="R531" t="str">
            <v>CD</v>
          </cell>
        </row>
        <row r="532">
          <cell r="E532">
            <v>64.019000000000005</v>
          </cell>
          <cell r="F532">
            <v>0</v>
          </cell>
          <cell r="G532">
            <v>30.312000000000001</v>
          </cell>
          <cell r="H532">
            <v>64.019000000000005</v>
          </cell>
          <cell r="J532">
            <v>30.312000000000001</v>
          </cell>
          <cell r="Q532" t="str">
            <v>NOV2023</v>
          </cell>
          <cell r="R532" t="str">
            <v>CD</v>
          </cell>
        </row>
        <row r="533">
          <cell r="E533">
            <v>22.652000000000001</v>
          </cell>
          <cell r="F533">
            <v>0</v>
          </cell>
          <cell r="G533">
            <v>16.649000000000001</v>
          </cell>
          <cell r="H533">
            <v>22.652000000000001</v>
          </cell>
          <cell r="J533">
            <v>16.649000000000001</v>
          </cell>
          <cell r="Q533" t="str">
            <v>NOV2023</v>
          </cell>
          <cell r="R533" t="str">
            <v>CD</v>
          </cell>
        </row>
        <row r="534">
          <cell r="E534">
            <v>279.726</v>
          </cell>
          <cell r="F534">
            <v>0</v>
          </cell>
          <cell r="G534">
            <v>112.37799999999999</v>
          </cell>
          <cell r="H534">
            <v>279.726</v>
          </cell>
          <cell r="J534">
            <v>112.37799999999999</v>
          </cell>
          <cell r="Q534" t="str">
            <v>NOV2023</v>
          </cell>
          <cell r="R534" t="str">
            <v>CD</v>
          </cell>
        </row>
        <row r="535">
          <cell r="E535">
            <v>426.86599999999999</v>
          </cell>
          <cell r="F535">
            <v>0</v>
          </cell>
          <cell r="G535">
            <v>159.59300000000002</v>
          </cell>
          <cell r="H535">
            <v>481.97299999999996</v>
          </cell>
          <cell r="J535">
            <v>170.905</v>
          </cell>
          <cell r="Q535" t="str">
            <v>NOV2023</v>
          </cell>
          <cell r="R535" t="str">
            <v>CD</v>
          </cell>
        </row>
        <row r="536">
          <cell r="E536">
            <v>66.153999999999996</v>
          </cell>
          <cell r="F536">
            <v>0</v>
          </cell>
          <cell r="G536">
            <v>42.705000000000005</v>
          </cell>
          <cell r="H536">
            <v>66.153999999999996</v>
          </cell>
          <cell r="J536">
            <v>42.705000000000005</v>
          </cell>
          <cell r="Q536" t="str">
            <v>NOV2023</v>
          </cell>
          <cell r="R536" t="str">
            <v>CD</v>
          </cell>
        </row>
        <row r="537">
          <cell r="E537">
            <v>184.66800000000001</v>
          </cell>
          <cell r="F537">
            <v>0</v>
          </cell>
          <cell r="G537">
            <v>87.111000000000004</v>
          </cell>
          <cell r="H537">
            <v>184.66800000000001</v>
          </cell>
          <cell r="J537">
            <v>87.111000000000004</v>
          </cell>
          <cell r="Q537" t="str">
            <v>NOV2023</v>
          </cell>
          <cell r="R537" t="str">
            <v>CD</v>
          </cell>
        </row>
        <row r="538">
          <cell r="E538">
            <v>97.423999999999992</v>
          </cell>
          <cell r="F538">
            <v>0</v>
          </cell>
          <cell r="G538">
            <v>53.121999999999993</v>
          </cell>
          <cell r="H538">
            <v>97.423999999999992</v>
          </cell>
          <cell r="J538">
            <v>53.121999999999993</v>
          </cell>
          <cell r="Q538" t="str">
            <v>NOV2023</v>
          </cell>
          <cell r="R538" t="str">
            <v>CD</v>
          </cell>
        </row>
        <row r="539">
          <cell r="E539">
            <v>4.12</v>
          </cell>
          <cell r="F539">
            <v>0</v>
          </cell>
          <cell r="G539">
            <v>3.089</v>
          </cell>
          <cell r="H539">
            <v>4.12</v>
          </cell>
          <cell r="J539">
            <v>3.089</v>
          </cell>
          <cell r="Q539" t="str">
            <v>NOV2023</v>
          </cell>
          <cell r="R539" t="str">
            <v>CD</v>
          </cell>
        </row>
        <row r="540">
          <cell r="E540">
            <v>270.95199999999994</v>
          </cell>
          <cell r="F540">
            <v>0</v>
          </cell>
          <cell r="G540">
            <v>204.22900000000001</v>
          </cell>
          <cell r="H540">
            <v>270.95199999999994</v>
          </cell>
          <cell r="J540">
            <v>204.22900000000001</v>
          </cell>
          <cell r="Q540" t="str">
            <v>NOV2023</v>
          </cell>
          <cell r="R540" t="str">
            <v>CD</v>
          </cell>
        </row>
        <row r="541">
          <cell r="E541">
            <v>117.509</v>
          </cell>
          <cell r="F541">
            <v>0</v>
          </cell>
          <cell r="G541">
            <v>83.987000000000009</v>
          </cell>
          <cell r="H541">
            <v>117.509</v>
          </cell>
          <cell r="J541">
            <v>83.987000000000009</v>
          </cell>
          <cell r="Q541" t="str">
            <v>NOV2023</v>
          </cell>
          <cell r="R541" t="str">
            <v>CD</v>
          </cell>
        </row>
        <row r="542">
          <cell r="E542">
            <v>22.32</v>
          </cell>
          <cell r="F542">
            <v>0</v>
          </cell>
          <cell r="G542">
            <v>16.108000000000001</v>
          </cell>
          <cell r="H542">
            <v>22.32</v>
          </cell>
          <cell r="J542">
            <v>16.108000000000001</v>
          </cell>
          <cell r="Q542" t="str">
            <v>NOV2023</v>
          </cell>
          <cell r="R542" t="str">
            <v>CD</v>
          </cell>
        </row>
        <row r="543">
          <cell r="E543">
            <v>165.22500000000002</v>
          </cell>
          <cell r="F543">
            <v>0</v>
          </cell>
          <cell r="G543">
            <v>70.397000000000006</v>
          </cell>
          <cell r="H543">
            <v>177.83300000000003</v>
          </cell>
          <cell r="J543">
            <v>79.527000000000001</v>
          </cell>
          <cell r="Q543" t="str">
            <v>NOV2023</v>
          </cell>
          <cell r="R543" t="str">
            <v>CD</v>
          </cell>
        </row>
        <row r="544">
          <cell r="E544">
            <v>650.36200000000008</v>
          </cell>
          <cell r="F544">
            <v>0</v>
          </cell>
          <cell r="G544">
            <v>296.36099999999999</v>
          </cell>
          <cell r="H544">
            <v>650.36200000000008</v>
          </cell>
          <cell r="J544">
            <v>296.36099999999999</v>
          </cell>
          <cell r="Q544" t="str">
            <v>OUT2023</v>
          </cell>
          <cell r="R544" t="str">
            <v>CD</v>
          </cell>
        </row>
        <row r="545">
          <cell r="E545">
            <v>75.356000000000009</v>
          </cell>
          <cell r="F545">
            <v>0</v>
          </cell>
          <cell r="G545">
            <v>60.12</v>
          </cell>
          <cell r="H545">
            <v>75.356000000000009</v>
          </cell>
          <cell r="J545">
            <v>60.12</v>
          </cell>
          <cell r="Q545" t="str">
            <v>OUT2023</v>
          </cell>
          <cell r="R545" t="str">
            <v>CD</v>
          </cell>
        </row>
        <row r="546">
          <cell r="E546">
            <v>254.215</v>
          </cell>
          <cell r="F546">
            <v>0</v>
          </cell>
          <cell r="G546">
            <v>143.13900000000001</v>
          </cell>
          <cell r="H546">
            <v>254.215</v>
          </cell>
          <cell r="J546">
            <v>143.13900000000001</v>
          </cell>
          <cell r="Q546" t="str">
            <v>OUT2023</v>
          </cell>
          <cell r="R546" t="str">
            <v>CD</v>
          </cell>
        </row>
        <row r="547">
          <cell r="E547">
            <v>199.77200000000002</v>
          </cell>
          <cell r="F547">
            <v>0</v>
          </cell>
          <cell r="G547">
            <v>58.388999999999996</v>
          </cell>
          <cell r="H547">
            <v>199.77200000000002</v>
          </cell>
          <cell r="J547">
            <v>58.388999999999996</v>
          </cell>
          <cell r="Q547" t="str">
            <v>OUT2023</v>
          </cell>
          <cell r="R547" t="str">
            <v>CD</v>
          </cell>
        </row>
        <row r="548">
          <cell r="E548">
            <v>107.54100000000001</v>
          </cell>
          <cell r="F548">
            <v>0</v>
          </cell>
          <cell r="G548">
            <v>46.675999999999995</v>
          </cell>
          <cell r="H548">
            <v>107.54100000000001</v>
          </cell>
          <cell r="J548">
            <v>46.675999999999995</v>
          </cell>
          <cell r="Q548" t="str">
            <v>OUT2023</v>
          </cell>
          <cell r="R548" t="str">
            <v>CD</v>
          </cell>
        </row>
        <row r="549">
          <cell r="E549">
            <v>134.34399999999999</v>
          </cell>
          <cell r="F549">
            <v>0</v>
          </cell>
          <cell r="G549">
            <v>75.692999999999998</v>
          </cell>
          <cell r="H549">
            <v>134.34399999999999</v>
          </cell>
          <cell r="J549">
            <v>75.692999999999998</v>
          </cell>
          <cell r="Q549" t="str">
            <v>OUT2023</v>
          </cell>
          <cell r="R549" t="str">
            <v>CD</v>
          </cell>
        </row>
        <row r="550">
          <cell r="E550">
            <v>86.021000000000001</v>
          </cell>
          <cell r="F550">
            <v>0</v>
          </cell>
          <cell r="G550">
            <v>27.469000000000001</v>
          </cell>
          <cell r="H550">
            <v>86.021000000000001</v>
          </cell>
          <cell r="J550">
            <v>27.469000000000001</v>
          </cell>
          <cell r="Q550" t="str">
            <v>OUT2023</v>
          </cell>
          <cell r="R550" t="str">
            <v>CD</v>
          </cell>
        </row>
        <row r="551">
          <cell r="E551">
            <v>150.57900000000004</v>
          </cell>
          <cell r="F551">
            <v>0</v>
          </cell>
          <cell r="G551">
            <v>96.141999999999996</v>
          </cell>
          <cell r="H551">
            <v>207.45900000000003</v>
          </cell>
          <cell r="J551">
            <v>130.61199999999997</v>
          </cell>
          <cell r="Q551" t="str">
            <v>OUT2023</v>
          </cell>
          <cell r="R551" t="str">
            <v>CD</v>
          </cell>
        </row>
        <row r="552">
          <cell r="E552">
            <v>103.137</v>
          </cell>
          <cell r="F552">
            <v>0</v>
          </cell>
          <cell r="G552">
            <v>52.978000000000002</v>
          </cell>
          <cell r="H552">
            <v>103.137</v>
          </cell>
          <cell r="J552">
            <v>52.978000000000002</v>
          </cell>
          <cell r="Q552" t="str">
            <v>OUT2023</v>
          </cell>
          <cell r="R552" t="str">
            <v>CD</v>
          </cell>
        </row>
        <row r="553">
          <cell r="E553">
            <v>27.792000000000002</v>
          </cell>
          <cell r="F553">
            <v>0</v>
          </cell>
          <cell r="G553">
            <v>15.884</v>
          </cell>
          <cell r="H553">
            <v>27.792000000000002</v>
          </cell>
          <cell r="J553">
            <v>15.884</v>
          </cell>
          <cell r="Q553" t="str">
            <v>OUT2023</v>
          </cell>
          <cell r="R553" t="str">
            <v>CD</v>
          </cell>
        </row>
        <row r="554">
          <cell r="E554">
            <v>77.103999999999999</v>
          </cell>
          <cell r="F554">
            <v>0</v>
          </cell>
          <cell r="G554">
            <v>38.716000000000001</v>
          </cell>
          <cell r="H554">
            <v>77.103999999999999</v>
          </cell>
          <cell r="J554">
            <v>38.716000000000001</v>
          </cell>
          <cell r="Q554" t="str">
            <v>OUT2023</v>
          </cell>
          <cell r="R554" t="str">
            <v>CD</v>
          </cell>
        </row>
        <row r="555">
          <cell r="E555">
            <v>102.003</v>
          </cell>
          <cell r="F555">
            <v>0</v>
          </cell>
          <cell r="G555">
            <v>45.363999999999997</v>
          </cell>
          <cell r="H555">
            <v>102.003</v>
          </cell>
          <cell r="J555">
            <v>45.363999999999997</v>
          </cell>
          <cell r="Q555" t="str">
            <v>OUT2023</v>
          </cell>
          <cell r="R555" t="str">
            <v>CD</v>
          </cell>
        </row>
        <row r="556">
          <cell r="E556">
            <v>143.85599999999999</v>
          </cell>
          <cell r="F556">
            <v>0</v>
          </cell>
          <cell r="G556">
            <v>66.548999999999992</v>
          </cell>
          <cell r="H556">
            <v>143.85599999999999</v>
          </cell>
          <cell r="J556">
            <v>66.548999999999992</v>
          </cell>
          <cell r="Q556" t="str">
            <v>OUT2023</v>
          </cell>
          <cell r="R556" t="str">
            <v>CD</v>
          </cell>
        </row>
        <row r="557">
          <cell r="E557">
            <v>55.495000000000005</v>
          </cell>
          <cell r="F557">
            <v>0</v>
          </cell>
          <cell r="G557">
            <v>4.3169999999999993</v>
          </cell>
          <cell r="H557">
            <v>55.495000000000005</v>
          </cell>
          <cell r="J557">
            <v>4.3169999999999993</v>
          </cell>
          <cell r="Q557" t="str">
            <v>OUT2023</v>
          </cell>
          <cell r="R557" t="str">
            <v>CD</v>
          </cell>
        </row>
        <row r="558">
          <cell r="E558">
            <v>88.569000000000003</v>
          </cell>
          <cell r="F558">
            <v>0</v>
          </cell>
          <cell r="G558">
            <v>31.226000000000003</v>
          </cell>
          <cell r="H558">
            <v>88.569000000000003</v>
          </cell>
          <cell r="J558">
            <v>31.226000000000003</v>
          </cell>
          <cell r="Q558" t="str">
            <v>OUT2023</v>
          </cell>
          <cell r="R558" t="str">
            <v>CD</v>
          </cell>
        </row>
        <row r="559">
          <cell r="E559">
            <v>27.733000000000001</v>
          </cell>
          <cell r="F559">
            <v>0</v>
          </cell>
          <cell r="G559">
            <v>24.722000000000001</v>
          </cell>
          <cell r="H559">
            <v>27.733000000000001</v>
          </cell>
          <cell r="J559">
            <v>24.722000000000001</v>
          </cell>
          <cell r="Q559" t="str">
            <v>OUT2023</v>
          </cell>
          <cell r="R559" t="str">
            <v>CD</v>
          </cell>
        </row>
        <row r="560">
          <cell r="E560">
            <v>18.048999999999999</v>
          </cell>
          <cell r="F560">
            <v>0</v>
          </cell>
          <cell r="G560">
            <v>12.876999999999999</v>
          </cell>
          <cell r="H560">
            <v>18.048999999999999</v>
          </cell>
          <cell r="J560">
            <v>12.876999999999999</v>
          </cell>
          <cell r="Q560" t="str">
            <v>OUT2023</v>
          </cell>
          <cell r="R560" t="str">
            <v>CD</v>
          </cell>
        </row>
        <row r="561">
          <cell r="E561">
            <v>198.27800000000002</v>
          </cell>
          <cell r="F561">
            <v>0</v>
          </cell>
          <cell r="G561">
            <v>79.694999999999993</v>
          </cell>
          <cell r="H561">
            <v>198.27800000000002</v>
          </cell>
          <cell r="J561">
            <v>79.694999999999993</v>
          </cell>
          <cell r="Q561" t="str">
            <v>OUT2023</v>
          </cell>
          <cell r="R561" t="str">
            <v>CD</v>
          </cell>
        </row>
        <row r="562">
          <cell r="E562">
            <v>52.274000000000001</v>
          </cell>
          <cell r="F562">
            <v>0</v>
          </cell>
          <cell r="G562">
            <v>10.507000000000001</v>
          </cell>
          <cell r="H562">
            <v>52.274000000000001</v>
          </cell>
          <cell r="J562">
            <v>10.507000000000001</v>
          </cell>
          <cell r="Q562" t="str">
            <v>OUT2023</v>
          </cell>
          <cell r="R562" t="str">
            <v>CD</v>
          </cell>
        </row>
        <row r="563">
          <cell r="E563">
            <v>123.813</v>
          </cell>
          <cell r="F563">
            <v>0</v>
          </cell>
          <cell r="G563">
            <v>46.22999999999999</v>
          </cell>
          <cell r="H563">
            <v>137.94299999999998</v>
          </cell>
          <cell r="J563">
            <v>50.891999999999989</v>
          </cell>
          <cell r="Q563" t="str">
            <v>OUT2023</v>
          </cell>
          <cell r="R563" t="str">
            <v>CD</v>
          </cell>
        </row>
        <row r="564">
          <cell r="E564">
            <v>112.94</v>
          </cell>
          <cell r="F564">
            <v>0</v>
          </cell>
          <cell r="G564">
            <v>102.21</v>
          </cell>
          <cell r="H564">
            <v>112.94</v>
          </cell>
          <cell r="J564">
            <v>102.21</v>
          </cell>
          <cell r="Q564" t="str">
            <v>OUT2023</v>
          </cell>
          <cell r="R564" t="str">
            <v>CD</v>
          </cell>
        </row>
        <row r="565">
          <cell r="E565">
            <v>413.34800000000007</v>
          </cell>
          <cell r="F565">
            <v>0</v>
          </cell>
          <cell r="G565">
            <v>199.69399999999999</v>
          </cell>
          <cell r="H565">
            <v>467.38400000000007</v>
          </cell>
          <cell r="J565">
            <v>226.71199999999999</v>
          </cell>
          <cell r="Q565" t="str">
            <v>OUT2023</v>
          </cell>
          <cell r="R565" t="str">
            <v>CD</v>
          </cell>
        </row>
        <row r="566">
          <cell r="E566">
            <v>131.648</v>
          </cell>
          <cell r="F566">
            <v>0</v>
          </cell>
          <cell r="G566">
            <v>93.90100000000001</v>
          </cell>
          <cell r="H566">
            <v>131.648</v>
          </cell>
          <cell r="J566">
            <v>93.90100000000001</v>
          </cell>
          <cell r="Q566" t="str">
            <v>OUT2023</v>
          </cell>
          <cell r="R566" t="str">
            <v>CD</v>
          </cell>
        </row>
        <row r="567">
          <cell r="E567">
            <v>2090.4959999999996</v>
          </cell>
          <cell r="F567">
            <v>0</v>
          </cell>
          <cell r="G567">
            <v>432.8930000000002</v>
          </cell>
          <cell r="H567">
            <v>2730.0450000000014</v>
          </cell>
          <cell r="J567">
            <v>529.98900000000003</v>
          </cell>
          <cell r="Q567" t="str">
            <v>MAI2024</v>
          </cell>
          <cell r="R567" t="str">
            <v>NT</v>
          </cell>
        </row>
        <row r="568">
          <cell r="E568">
            <v>3030.8400000000011</v>
          </cell>
          <cell r="F568">
            <v>0</v>
          </cell>
          <cell r="G568">
            <v>628.51100000000008</v>
          </cell>
          <cell r="H568">
            <v>3516.8580000000056</v>
          </cell>
          <cell r="J568">
            <v>699.83199999999999</v>
          </cell>
          <cell r="Q568" t="str">
            <v>MAI2024</v>
          </cell>
          <cell r="R568" t="str">
            <v>NT</v>
          </cell>
        </row>
        <row r="569">
          <cell r="E569">
            <v>25.415000000000003</v>
          </cell>
          <cell r="F569">
            <v>0</v>
          </cell>
          <cell r="G569">
            <v>7.899</v>
          </cell>
          <cell r="H569">
            <v>25.415000000000003</v>
          </cell>
          <cell r="J569">
            <v>7.899</v>
          </cell>
          <cell r="Q569" t="str">
            <v>MAI2024</v>
          </cell>
          <cell r="R569" t="str">
            <v>CD</v>
          </cell>
        </row>
        <row r="570">
          <cell r="E570">
            <v>1.5189999999999999</v>
          </cell>
          <cell r="F570">
            <v>0</v>
          </cell>
          <cell r="G570">
            <v>0.95599999999999996</v>
          </cell>
          <cell r="H570">
            <v>1.5189999999999999</v>
          </cell>
          <cell r="J570">
            <v>0.95599999999999996</v>
          </cell>
          <cell r="Q570" t="str">
            <v>MAI2024</v>
          </cell>
          <cell r="R570" t="str">
            <v>CD</v>
          </cell>
        </row>
        <row r="571">
          <cell r="E571">
            <v>3.4529999999999998</v>
          </cell>
          <cell r="F571">
            <v>0</v>
          </cell>
          <cell r="G571">
            <v>1.2210000000000001</v>
          </cell>
          <cell r="H571">
            <v>3.4529999999999998</v>
          </cell>
          <cell r="J571">
            <v>1.2210000000000001</v>
          </cell>
          <cell r="Q571" t="str">
            <v>MAI2024</v>
          </cell>
          <cell r="R571" t="str">
            <v>CD</v>
          </cell>
        </row>
        <row r="572">
          <cell r="E572">
            <v>22.671999999999997</v>
          </cell>
          <cell r="F572">
            <v>0</v>
          </cell>
          <cell r="G572">
            <v>4.4770000000000003</v>
          </cell>
          <cell r="H572">
            <v>22.671999999999997</v>
          </cell>
          <cell r="J572">
            <v>4.4770000000000003</v>
          </cell>
          <cell r="Q572" t="str">
            <v>MAI2024</v>
          </cell>
          <cell r="R572" t="str">
            <v>CD</v>
          </cell>
        </row>
        <row r="573">
          <cell r="E573">
            <v>43.091999999999999</v>
          </cell>
          <cell r="F573">
            <v>0</v>
          </cell>
          <cell r="G573">
            <v>8.0579999999999998</v>
          </cell>
          <cell r="H573">
            <v>43.091999999999999</v>
          </cell>
          <cell r="J573">
            <v>8.0579999999999998</v>
          </cell>
          <cell r="Q573" t="str">
            <v>MAI2024</v>
          </cell>
          <cell r="R573" t="str">
            <v>CD</v>
          </cell>
        </row>
        <row r="574">
          <cell r="E574">
            <v>24.233999999999998</v>
          </cell>
          <cell r="F574">
            <v>0</v>
          </cell>
          <cell r="G574">
            <v>16.141999999999999</v>
          </cell>
          <cell r="H574">
            <v>24.233999999999998</v>
          </cell>
          <cell r="J574">
            <v>16.141999999999999</v>
          </cell>
          <cell r="Q574" t="str">
            <v>MAI2024</v>
          </cell>
          <cell r="R574" t="str">
            <v>CD</v>
          </cell>
        </row>
        <row r="575">
          <cell r="E575">
            <v>2602.2540000000004</v>
          </cell>
          <cell r="F575">
            <v>0</v>
          </cell>
          <cell r="G575">
            <v>613.05099999999993</v>
          </cell>
          <cell r="H575">
            <v>3260.7120000000018</v>
          </cell>
          <cell r="J575">
            <v>735.42599999999982</v>
          </cell>
          <cell r="Q575" t="str">
            <v>MAI2024</v>
          </cell>
          <cell r="R575" t="str">
            <v>NT</v>
          </cell>
        </row>
        <row r="576">
          <cell r="E576">
            <v>50.944000000000003</v>
          </cell>
          <cell r="F576">
            <v>0</v>
          </cell>
          <cell r="G576">
            <v>15.562999999999999</v>
          </cell>
          <cell r="H576">
            <v>50.944000000000003</v>
          </cell>
          <cell r="J576">
            <v>15.562999999999999</v>
          </cell>
          <cell r="Q576" t="str">
            <v>MAI2024</v>
          </cell>
          <cell r="R576" t="str">
            <v>NT</v>
          </cell>
        </row>
        <row r="577">
          <cell r="E577">
            <v>1693.0409999999993</v>
          </cell>
          <cell r="F577">
            <v>0</v>
          </cell>
          <cell r="G577">
            <v>353.02899999999994</v>
          </cell>
          <cell r="H577">
            <v>2472.3959999999993</v>
          </cell>
          <cell r="J577">
            <v>474.93799999999993</v>
          </cell>
          <cell r="Q577" t="str">
            <v>JUN2024</v>
          </cell>
          <cell r="R577" t="str">
            <v>NT</v>
          </cell>
        </row>
        <row r="578">
          <cell r="E578">
            <v>2022.8739999999993</v>
          </cell>
          <cell r="F578">
            <v>0</v>
          </cell>
          <cell r="G578">
            <v>384.32099999999991</v>
          </cell>
          <cell r="H578">
            <v>2345.0379999999996</v>
          </cell>
          <cell r="J578">
            <v>448.37299999999999</v>
          </cell>
          <cell r="Q578" t="str">
            <v>JUN2024</v>
          </cell>
          <cell r="R578" t="str">
            <v>NT</v>
          </cell>
        </row>
        <row r="579">
          <cell r="E579">
            <v>156.78499999999997</v>
          </cell>
          <cell r="F579">
            <v>0</v>
          </cell>
          <cell r="G579">
            <v>58.194999999999993</v>
          </cell>
          <cell r="H579">
            <v>432.2109999999999</v>
          </cell>
          <cell r="J579">
            <v>155.91099999999997</v>
          </cell>
          <cell r="Q579" t="str">
            <v>MAI2024</v>
          </cell>
          <cell r="R579" t="str">
            <v>NT</v>
          </cell>
        </row>
        <row r="580">
          <cell r="E580">
            <v>1629.0259999999996</v>
          </cell>
          <cell r="F580">
            <v>0</v>
          </cell>
          <cell r="G580">
            <v>358.68000000000006</v>
          </cell>
          <cell r="H580">
            <v>2058.9739999999993</v>
          </cell>
          <cell r="J580">
            <v>437.19499999999999</v>
          </cell>
          <cell r="Q580" t="str">
            <v>JUN2024</v>
          </cell>
          <cell r="R580" t="str">
            <v>NT</v>
          </cell>
        </row>
        <row r="581">
          <cell r="E581">
            <v>1421.211</v>
          </cell>
          <cell r="F581">
            <v>0</v>
          </cell>
          <cell r="G581">
            <v>304.28300000000013</v>
          </cell>
          <cell r="H581">
            <v>1904.4570000000001</v>
          </cell>
          <cell r="J581">
            <v>401.93800000000005</v>
          </cell>
          <cell r="Q581" t="str">
            <v>JUN2024</v>
          </cell>
          <cell r="R581" t="str">
            <v>NT</v>
          </cell>
        </row>
        <row r="582">
          <cell r="E582">
            <v>382.66299999999995</v>
          </cell>
          <cell r="F582">
            <v>0</v>
          </cell>
          <cell r="G582">
            <v>108.35</v>
          </cell>
          <cell r="H582">
            <v>382.66299999999995</v>
          </cell>
          <cell r="J582">
            <v>108.35</v>
          </cell>
          <cell r="Q582" t="str">
            <v>JUN2024</v>
          </cell>
          <cell r="R582" t="str">
            <v>NT</v>
          </cell>
        </row>
        <row r="583">
          <cell r="E583">
            <v>2433.9869999999987</v>
          </cell>
          <cell r="F583">
            <v>0</v>
          </cell>
          <cell r="G583">
            <v>512.65</v>
          </cell>
          <cell r="H583">
            <v>2970.927000000002</v>
          </cell>
          <cell r="J583">
            <v>625.41400000000021</v>
          </cell>
          <cell r="Q583" t="str">
            <v>JUN2024</v>
          </cell>
          <cell r="R583" t="str">
            <v>NT</v>
          </cell>
        </row>
        <row r="584">
          <cell r="E584">
            <v>17.728000000000002</v>
          </cell>
          <cell r="F584">
            <v>0</v>
          </cell>
          <cell r="G584">
            <v>4.3140000000000001</v>
          </cell>
          <cell r="H584">
            <v>17.728000000000002</v>
          </cell>
          <cell r="J584">
            <v>4.3140000000000001</v>
          </cell>
          <cell r="Q584" t="str">
            <v>MAI2024</v>
          </cell>
          <cell r="R584" t="str">
            <v>CD</v>
          </cell>
        </row>
        <row r="585">
          <cell r="E585">
            <v>14.033000000000001</v>
          </cell>
          <cell r="F585">
            <v>0</v>
          </cell>
          <cell r="G585">
            <v>4.923</v>
          </cell>
          <cell r="H585">
            <v>14.033000000000001</v>
          </cell>
          <cell r="J585">
            <v>4.923</v>
          </cell>
          <cell r="Q585" t="str">
            <v>MAI2024</v>
          </cell>
          <cell r="R585" t="str">
            <v>CD</v>
          </cell>
        </row>
        <row r="586">
          <cell r="E586">
            <v>18.997999999999998</v>
          </cell>
          <cell r="F586">
            <v>0</v>
          </cell>
          <cell r="G586">
            <v>8.4659999999999993</v>
          </cell>
          <cell r="H586">
            <v>18.997999999999998</v>
          </cell>
          <cell r="J586">
            <v>8.4659999999999993</v>
          </cell>
          <cell r="Q586" t="str">
            <v>MAI2024</v>
          </cell>
          <cell r="R586" t="str">
            <v>CD</v>
          </cell>
        </row>
        <row r="587">
          <cell r="E587">
            <v>22.865000000000002</v>
          </cell>
          <cell r="F587">
            <v>0</v>
          </cell>
          <cell r="G587">
            <v>8.2520000000000007</v>
          </cell>
          <cell r="H587">
            <v>22.865000000000002</v>
          </cell>
          <cell r="J587">
            <v>8.2520000000000007</v>
          </cell>
          <cell r="Q587" t="str">
            <v>JUN2024</v>
          </cell>
          <cell r="R587" t="str">
            <v>CD</v>
          </cell>
        </row>
        <row r="588">
          <cell r="E588">
            <v>3252.4620000000045</v>
          </cell>
          <cell r="F588">
            <v>0</v>
          </cell>
          <cell r="G588">
            <v>806.55900000000065</v>
          </cell>
          <cell r="H588">
            <v>3735.7080000000065</v>
          </cell>
          <cell r="J588">
            <v>890.85100000000057</v>
          </cell>
          <cell r="Q588" t="str">
            <v>JUN2024</v>
          </cell>
          <cell r="R588" t="str">
            <v>NT</v>
          </cell>
        </row>
        <row r="589">
          <cell r="E589">
            <v>1930.0449999999989</v>
          </cell>
          <cell r="F589">
            <v>0</v>
          </cell>
          <cell r="G589">
            <v>400.65599999999984</v>
          </cell>
          <cell r="H589">
            <v>2010.5859999999989</v>
          </cell>
          <cell r="J589">
            <v>412.65399999999983</v>
          </cell>
          <cell r="Q589" t="str">
            <v>JUN2024</v>
          </cell>
          <cell r="R589" t="str">
            <v>NT</v>
          </cell>
        </row>
        <row r="590">
          <cell r="E590">
            <v>4.0380000000000003</v>
          </cell>
          <cell r="F590">
            <v>0</v>
          </cell>
          <cell r="G590">
            <v>0.79600000000000004</v>
          </cell>
          <cell r="H590">
            <v>4.0380000000000003</v>
          </cell>
          <cell r="J590">
            <v>0.79600000000000004</v>
          </cell>
          <cell r="Q590" t="str">
            <v>JUN2024</v>
          </cell>
          <cell r="R590" t="str">
            <v>CD</v>
          </cell>
        </row>
        <row r="591">
          <cell r="E591">
            <v>136.56</v>
          </cell>
          <cell r="F591">
            <v>0</v>
          </cell>
          <cell r="G591">
            <v>43.088000000000001</v>
          </cell>
          <cell r="H591">
            <v>136.56</v>
          </cell>
          <cell r="J591">
            <v>43.088000000000001</v>
          </cell>
          <cell r="Q591" t="str">
            <v>JUN2024</v>
          </cell>
          <cell r="R591" t="str">
            <v>CD</v>
          </cell>
        </row>
        <row r="592">
          <cell r="E592">
            <v>575.27899999999988</v>
          </cell>
          <cell r="F592">
            <v>0</v>
          </cell>
          <cell r="G592">
            <v>170.82300000000001</v>
          </cell>
          <cell r="H592">
            <v>575.27899999999988</v>
          </cell>
          <cell r="J592">
            <v>170.82300000000001</v>
          </cell>
          <cell r="Q592" t="str">
            <v>JUN2024</v>
          </cell>
          <cell r="R592" t="str">
            <v>NT</v>
          </cell>
        </row>
        <row r="593">
          <cell r="E593">
            <v>156.78499999999997</v>
          </cell>
          <cell r="F593">
            <v>0</v>
          </cell>
          <cell r="G593">
            <v>58.194999999999993</v>
          </cell>
          <cell r="H593">
            <v>432.2109999999999</v>
          </cell>
          <cell r="J593">
            <v>155.91099999999997</v>
          </cell>
          <cell r="Q593" t="str">
            <v>JUN2024</v>
          </cell>
          <cell r="R593" t="str">
            <v>NT</v>
          </cell>
        </row>
        <row r="594">
          <cell r="E594">
            <v>780.85599999999999</v>
          </cell>
          <cell r="F594">
            <v>0</v>
          </cell>
          <cell r="G594">
            <v>191.61300000000006</v>
          </cell>
          <cell r="H594">
            <v>780.85599999999999</v>
          </cell>
          <cell r="J594">
            <v>191.61300000000006</v>
          </cell>
          <cell r="Q594" t="str">
            <v>JUN2024</v>
          </cell>
          <cell r="R594" t="str">
            <v>NT</v>
          </cell>
        </row>
        <row r="595">
          <cell r="E595">
            <v>2548.9359999999992</v>
          </cell>
          <cell r="F595">
            <v>0</v>
          </cell>
          <cell r="G595">
            <v>626.73499999999979</v>
          </cell>
          <cell r="H595">
            <v>3034.5580000000023</v>
          </cell>
          <cell r="J595">
            <v>701.59399999999971</v>
          </cell>
          <cell r="Q595" t="str">
            <v>JUN2024</v>
          </cell>
          <cell r="R595" t="str">
            <v>NT</v>
          </cell>
        </row>
        <row r="596">
          <cell r="E596">
            <v>4214.9240000000018</v>
          </cell>
          <cell r="F596">
            <v>0</v>
          </cell>
          <cell r="G596">
            <v>1063.75</v>
          </cell>
          <cell r="H596">
            <v>5317.9130000000023</v>
          </cell>
          <cell r="J596">
            <v>1291.569</v>
          </cell>
          <cell r="Q596" t="str">
            <v>JUN2024</v>
          </cell>
          <cell r="R596" t="str">
            <v>NT</v>
          </cell>
        </row>
        <row r="597">
          <cell r="E597">
            <v>328.05699999999996</v>
          </cell>
          <cell r="F597">
            <v>0</v>
          </cell>
          <cell r="G597">
            <v>105.95399999999999</v>
          </cell>
          <cell r="H597">
            <v>2602.9870000000005</v>
          </cell>
          <cell r="Q597" t="str">
            <v>JUN2024</v>
          </cell>
          <cell r="R597" t="str">
            <v>CD</v>
          </cell>
        </row>
        <row r="598">
          <cell r="E598">
            <v>301.58999999999992</v>
          </cell>
          <cell r="F598">
            <v>0</v>
          </cell>
          <cell r="G598">
            <v>131.69999999999999</v>
          </cell>
          <cell r="H598">
            <v>301.58999999999992</v>
          </cell>
          <cell r="Q598" t="str">
            <v>JUN2024</v>
          </cell>
          <cell r="R598" t="str">
            <v>NT</v>
          </cell>
        </row>
        <row r="599">
          <cell r="E599">
            <v>1741.5089999999989</v>
          </cell>
          <cell r="F599">
            <v>0</v>
          </cell>
          <cell r="G599">
            <v>357.62800000000004</v>
          </cell>
          <cell r="H599">
            <v>2251.601999999999</v>
          </cell>
          <cell r="Q599" t="str">
            <v>JUN2024</v>
          </cell>
          <cell r="R599" t="str">
            <v>NT</v>
          </cell>
        </row>
      </sheetData>
      <sheetData sheetId="2">
        <row r="1">
          <cell r="F1" t="str">
            <v>Des. Produto</v>
          </cell>
          <cell r="M1" t="str">
            <v>Qtd.</v>
          </cell>
          <cell r="S1" t="str">
            <v>MÊS</v>
          </cell>
        </row>
        <row r="2">
          <cell r="F2" t="str">
            <v>SUCATAS EM GERAL</v>
          </cell>
          <cell r="M2">
            <v>2610</v>
          </cell>
          <cell r="S2" t="str">
            <v>AGO2022</v>
          </cell>
        </row>
        <row r="3">
          <cell r="F3" t="str">
            <v>SUCATAS EM GERAL</v>
          </cell>
          <cell r="M3">
            <v>1560</v>
          </cell>
          <cell r="S3" t="str">
            <v>AGO2022</v>
          </cell>
        </row>
        <row r="4">
          <cell r="F4" t="str">
            <v>SUCATAS EM GERAL</v>
          </cell>
          <cell r="M4">
            <v>530</v>
          </cell>
          <cell r="S4" t="str">
            <v>AGO2022</v>
          </cell>
        </row>
        <row r="5">
          <cell r="F5" t="str">
            <v>SUCATAS EM GERAL</v>
          </cell>
          <cell r="M5">
            <v>700</v>
          </cell>
          <cell r="S5" t="str">
            <v>AGO2022</v>
          </cell>
        </row>
        <row r="6">
          <cell r="F6" t="str">
            <v>SUCATAS EM GERAL</v>
          </cell>
          <cell r="M6">
            <v>1760</v>
          </cell>
          <cell r="S6" t="str">
            <v>AGO2022</v>
          </cell>
        </row>
        <row r="7">
          <cell r="F7" t="str">
            <v>SUCATAS EM GERAL</v>
          </cell>
          <cell r="M7">
            <v>1310</v>
          </cell>
          <cell r="S7" t="str">
            <v>AGO2022</v>
          </cell>
        </row>
        <row r="8">
          <cell r="F8" t="str">
            <v>SUCATAS EM GERAL</v>
          </cell>
          <cell r="M8">
            <v>1620</v>
          </cell>
          <cell r="S8" t="str">
            <v>AGO2022</v>
          </cell>
        </row>
        <row r="9">
          <cell r="F9" t="str">
            <v>SUCATAS EM GERAL</v>
          </cell>
          <cell r="M9">
            <v>1570</v>
          </cell>
          <cell r="S9" t="str">
            <v>AGO2022</v>
          </cell>
        </row>
        <row r="10">
          <cell r="F10" t="str">
            <v>SUCATAS EM GERAL</v>
          </cell>
          <cell r="M10">
            <v>1370</v>
          </cell>
          <cell r="S10" t="str">
            <v>SET2022</v>
          </cell>
        </row>
        <row r="11">
          <cell r="F11" t="str">
            <v>SUCATAS EM GERAL</v>
          </cell>
          <cell r="M11">
            <v>3610</v>
          </cell>
          <cell r="S11" t="str">
            <v>SET2022</v>
          </cell>
        </row>
        <row r="12">
          <cell r="F12" t="str">
            <v>SUCATAS EM GERAL</v>
          </cell>
          <cell r="M12">
            <v>1110</v>
          </cell>
          <cell r="S12" t="str">
            <v>SET2022</v>
          </cell>
        </row>
        <row r="13">
          <cell r="F13" t="str">
            <v>SUCATAS EM GERAL</v>
          </cell>
          <cell r="M13">
            <v>1400</v>
          </cell>
          <cell r="S13" t="str">
            <v>AGO2022</v>
          </cell>
        </row>
        <row r="14">
          <cell r="F14" t="str">
            <v>SUCATAS EM GERAL</v>
          </cell>
          <cell r="M14">
            <v>4940</v>
          </cell>
          <cell r="S14" t="str">
            <v>AGO2022</v>
          </cell>
        </row>
        <row r="15">
          <cell r="F15" t="str">
            <v>SUCATAS EM GERAL</v>
          </cell>
          <cell r="M15">
            <v>1590</v>
          </cell>
          <cell r="S15" t="str">
            <v>AGO2022</v>
          </cell>
        </row>
        <row r="16">
          <cell r="F16" t="str">
            <v>SUCATAS EM GERAL</v>
          </cell>
          <cell r="M16">
            <v>570</v>
          </cell>
          <cell r="S16" t="str">
            <v>SET2022</v>
          </cell>
        </row>
        <row r="17">
          <cell r="F17" t="str">
            <v>SUCATAS EM GERAL</v>
          </cell>
          <cell r="M17">
            <v>760</v>
          </cell>
          <cell r="S17" t="str">
            <v>SET2022</v>
          </cell>
        </row>
        <row r="18">
          <cell r="F18" t="str">
            <v>SUCATAS EM GERAL</v>
          </cell>
          <cell r="M18">
            <v>3030</v>
          </cell>
          <cell r="S18" t="str">
            <v>SET2022</v>
          </cell>
        </row>
        <row r="19">
          <cell r="F19" t="str">
            <v>SUCATAS EM GERAL</v>
          </cell>
          <cell r="M19">
            <v>1540</v>
          </cell>
          <cell r="S19" t="str">
            <v>SET2022</v>
          </cell>
        </row>
        <row r="20">
          <cell r="F20" t="str">
            <v>SUCATAS EM GERAL</v>
          </cell>
          <cell r="M20">
            <v>1320</v>
          </cell>
          <cell r="S20" t="str">
            <v>SET2022</v>
          </cell>
        </row>
        <row r="21">
          <cell r="F21" t="str">
            <v>SUCATAS EM GERAL</v>
          </cell>
          <cell r="M21">
            <v>1240</v>
          </cell>
          <cell r="S21" t="str">
            <v>SET2022</v>
          </cell>
        </row>
        <row r="22">
          <cell r="F22" t="str">
            <v>SUCATAS EM GERAL</v>
          </cell>
          <cell r="M22">
            <v>1990</v>
          </cell>
          <cell r="S22" t="str">
            <v>SET2022</v>
          </cell>
        </row>
        <row r="23">
          <cell r="F23" t="str">
            <v>SUCATAS EM GERAL</v>
          </cell>
          <cell r="M23">
            <v>1230</v>
          </cell>
          <cell r="S23" t="str">
            <v>SET2022</v>
          </cell>
        </row>
        <row r="24">
          <cell r="F24" t="str">
            <v>SUCATAS EM GERAL</v>
          </cell>
          <cell r="M24">
            <v>640</v>
          </cell>
          <cell r="S24" t="str">
            <v>SET2022</v>
          </cell>
        </row>
        <row r="25">
          <cell r="F25" t="str">
            <v>SUCATAS EM GERAL</v>
          </cell>
          <cell r="M25">
            <v>1170</v>
          </cell>
          <cell r="S25" t="str">
            <v>OUT2022</v>
          </cell>
        </row>
        <row r="26">
          <cell r="F26" t="str">
            <v>SUCATAS EM GERAL</v>
          </cell>
          <cell r="M26">
            <v>1510</v>
          </cell>
          <cell r="S26" t="str">
            <v>OUT2022</v>
          </cell>
        </row>
        <row r="27">
          <cell r="F27" t="str">
            <v>SUCATAS EM GERAL</v>
          </cell>
          <cell r="M27">
            <v>680</v>
          </cell>
          <cell r="S27" t="str">
            <v>OUT2022</v>
          </cell>
        </row>
        <row r="28">
          <cell r="F28" t="str">
            <v>SUCATAS EM GERAL</v>
          </cell>
          <cell r="M28">
            <v>1820</v>
          </cell>
          <cell r="S28" t="str">
            <v>OUT2022</v>
          </cell>
        </row>
        <row r="29">
          <cell r="F29" t="str">
            <v>SUCATAS EM GERAL</v>
          </cell>
          <cell r="M29">
            <v>610</v>
          </cell>
          <cell r="S29" t="str">
            <v>OUT2022</v>
          </cell>
        </row>
        <row r="30">
          <cell r="F30" t="str">
            <v>SUCATAS EM GERAL</v>
          </cell>
          <cell r="M30">
            <v>1450</v>
          </cell>
          <cell r="S30" t="str">
            <v>OUT2022</v>
          </cell>
        </row>
        <row r="31">
          <cell r="F31" t="str">
            <v>SUCATAS EM GERAL</v>
          </cell>
          <cell r="M31">
            <v>2910</v>
          </cell>
          <cell r="S31" t="str">
            <v>OUT2022</v>
          </cell>
        </row>
        <row r="32">
          <cell r="F32" t="str">
            <v>SUCATAS EM GERAL</v>
          </cell>
          <cell r="M32">
            <v>1680</v>
          </cell>
          <cell r="S32" t="str">
            <v>OUT2022</v>
          </cell>
        </row>
        <row r="33">
          <cell r="F33" t="str">
            <v>SUCATAS EM GERAL</v>
          </cell>
          <cell r="M33">
            <v>740</v>
          </cell>
          <cell r="S33" t="str">
            <v>OUT2022</v>
          </cell>
        </row>
        <row r="34">
          <cell r="F34" t="str">
            <v>SUCATAS EM GERAL</v>
          </cell>
          <cell r="M34">
            <v>2940</v>
          </cell>
          <cell r="S34" t="str">
            <v>OUT2022</v>
          </cell>
        </row>
        <row r="35">
          <cell r="F35" t="str">
            <v>SUCATAS EM GERAL</v>
          </cell>
          <cell r="M35">
            <v>2290</v>
          </cell>
          <cell r="S35" t="str">
            <v>NOV2022</v>
          </cell>
        </row>
        <row r="36">
          <cell r="F36" t="str">
            <v>SUCATAS EM GERAL</v>
          </cell>
          <cell r="M36">
            <v>2300</v>
          </cell>
          <cell r="S36" t="str">
            <v>OUT2022</v>
          </cell>
        </row>
        <row r="37">
          <cell r="F37" t="str">
            <v>SUCATAS EM GERAL</v>
          </cell>
          <cell r="M37">
            <v>2210</v>
          </cell>
          <cell r="S37" t="str">
            <v>OUT2022</v>
          </cell>
        </row>
        <row r="38">
          <cell r="F38" t="str">
            <v>SUCATAS EM GERAL</v>
          </cell>
          <cell r="M38">
            <v>1220</v>
          </cell>
          <cell r="S38" t="str">
            <v>NOV2022</v>
          </cell>
        </row>
        <row r="39">
          <cell r="F39" t="str">
            <v>SUCATAS EM GERAL</v>
          </cell>
          <cell r="M39">
            <v>1881</v>
          </cell>
          <cell r="S39" t="str">
            <v>NOV2022</v>
          </cell>
        </row>
        <row r="40">
          <cell r="F40" t="str">
            <v>SUCATAS EM GERAL</v>
          </cell>
          <cell r="M40">
            <v>860</v>
          </cell>
          <cell r="S40" t="str">
            <v>NOV2022</v>
          </cell>
        </row>
        <row r="41">
          <cell r="F41" t="str">
            <v>SUCATAS EM GERAL</v>
          </cell>
          <cell r="M41">
            <v>1380</v>
          </cell>
          <cell r="S41" t="str">
            <v>NOV2022</v>
          </cell>
        </row>
        <row r="42">
          <cell r="F42" t="str">
            <v>SUCATAS EM GERAL</v>
          </cell>
          <cell r="M42">
            <v>3400</v>
          </cell>
          <cell r="S42" t="str">
            <v>NOV2022</v>
          </cell>
        </row>
        <row r="43">
          <cell r="F43" t="str">
            <v>SUCATAS EM GERAL</v>
          </cell>
          <cell r="M43">
            <v>2540</v>
          </cell>
          <cell r="S43" t="str">
            <v>NOV2022</v>
          </cell>
        </row>
        <row r="44">
          <cell r="F44" t="str">
            <v>SUCATAS EM GERAL</v>
          </cell>
          <cell r="M44">
            <v>1280</v>
          </cell>
          <cell r="S44" t="str">
            <v>NOV2022</v>
          </cell>
        </row>
        <row r="45">
          <cell r="F45" t="str">
            <v>SUCATAS EM GERAL</v>
          </cell>
          <cell r="M45">
            <v>2190</v>
          </cell>
          <cell r="S45" t="str">
            <v>NOV2022</v>
          </cell>
        </row>
        <row r="46">
          <cell r="F46" t="str">
            <v>SUCATAS EM GERAL</v>
          </cell>
          <cell r="M46">
            <v>1630</v>
          </cell>
          <cell r="S46" t="str">
            <v>DEZ2022</v>
          </cell>
        </row>
        <row r="47">
          <cell r="F47" t="str">
            <v>SUCATAS EM GERAL</v>
          </cell>
          <cell r="M47">
            <v>2250</v>
          </cell>
          <cell r="S47" t="str">
            <v>DEZ2022</v>
          </cell>
        </row>
        <row r="48">
          <cell r="F48" t="str">
            <v>SUCATAS EM GERAL</v>
          </cell>
          <cell r="M48">
            <v>1610</v>
          </cell>
          <cell r="S48" t="str">
            <v>DEZ2022</v>
          </cell>
        </row>
        <row r="49">
          <cell r="F49" t="str">
            <v>SUCATAS EM GERAL</v>
          </cell>
          <cell r="M49">
            <v>930</v>
          </cell>
          <cell r="S49" t="str">
            <v>JAN2023</v>
          </cell>
        </row>
        <row r="50">
          <cell r="F50" t="str">
            <v>SUCATAS EM GERAL</v>
          </cell>
          <cell r="M50">
            <v>3670</v>
          </cell>
          <cell r="S50" t="str">
            <v>DEZ2022</v>
          </cell>
        </row>
        <row r="51">
          <cell r="F51" t="str">
            <v>SUCATAS EM GERAL</v>
          </cell>
          <cell r="M51">
            <v>780</v>
          </cell>
          <cell r="S51" t="str">
            <v>DEZ2022</v>
          </cell>
        </row>
        <row r="52">
          <cell r="F52" t="str">
            <v>SUCATAS EM GERAL</v>
          </cell>
          <cell r="M52">
            <v>2340</v>
          </cell>
          <cell r="S52" t="str">
            <v>DEZ2022</v>
          </cell>
        </row>
        <row r="53">
          <cell r="F53" t="str">
            <v>SUCATAS EM GERAL</v>
          </cell>
          <cell r="M53">
            <v>1860</v>
          </cell>
          <cell r="S53" t="str">
            <v>JAN2023</v>
          </cell>
        </row>
        <row r="54">
          <cell r="F54" t="str">
            <v>SUCATAS EM GERAL</v>
          </cell>
          <cell r="M54">
            <v>71.5</v>
          </cell>
          <cell r="S54" t="str">
            <v>JAN2023</v>
          </cell>
        </row>
        <row r="55">
          <cell r="F55" t="str">
            <v>SUCATAS EM GERAL</v>
          </cell>
          <cell r="M55">
            <v>1490</v>
          </cell>
          <cell r="S55" t="str">
            <v>JAN2023</v>
          </cell>
        </row>
        <row r="56">
          <cell r="F56" t="str">
            <v>SUCATAS EM GERAL</v>
          </cell>
          <cell r="M56">
            <v>1630</v>
          </cell>
          <cell r="S56" t="str">
            <v>JAN2023</v>
          </cell>
        </row>
        <row r="57">
          <cell r="F57" t="str">
            <v>SUCATAS EM GERAL</v>
          </cell>
          <cell r="M57">
            <v>1600</v>
          </cell>
          <cell r="S57" t="str">
            <v>JAN2023</v>
          </cell>
        </row>
        <row r="58">
          <cell r="F58" t="str">
            <v>SUCATAS EM GERAL</v>
          </cell>
          <cell r="M58">
            <v>1470</v>
          </cell>
          <cell r="S58" t="str">
            <v>JAN2023</v>
          </cell>
        </row>
        <row r="59">
          <cell r="F59" t="str">
            <v>SUCATAS EM GERAL</v>
          </cell>
          <cell r="M59">
            <v>1160</v>
          </cell>
          <cell r="S59" t="str">
            <v>JAN2023</v>
          </cell>
        </row>
        <row r="60">
          <cell r="F60" t="str">
            <v>SUCATAS EM GERAL</v>
          </cell>
          <cell r="M60">
            <v>2050</v>
          </cell>
          <cell r="S60" t="str">
            <v>JAN2023</v>
          </cell>
        </row>
        <row r="61">
          <cell r="F61" t="str">
            <v>SUCATAS EM GERAL</v>
          </cell>
          <cell r="M61">
            <v>2090</v>
          </cell>
          <cell r="S61" t="str">
            <v>FEV2023</v>
          </cell>
        </row>
        <row r="62">
          <cell r="F62" t="str">
            <v>SUCATAS EM GERAL</v>
          </cell>
          <cell r="M62">
            <v>2240</v>
          </cell>
          <cell r="S62" t="str">
            <v>FEV2023</v>
          </cell>
        </row>
        <row r="63">
          <cell r="F63" t="str">
            <v>SUCATAS EM GERAL</v>
          </cell>
          <cell r="M63">
            <v>1150</v>
          </cell>
          <cell r="S63" t="str">
            <v>FEV2023</v>
          </cell>
        </row>
        <row r="64">
          <cell r="F64" t="str">
            <v>SUCATAS EM GERAL</v>
          </cell>
          <cell r="M64">
            <v>2320</v>
          </cell>
          <cell r="S64" t="str">
            <v>FEV2023</v>
          </cell>
        </row>
        <row r="65">
          <cell r="F65" t="str">
            <v>SUCATAS EM GERAL</v>
          </cell>
          <cell r="M65">
            <v>3070</v>
          </cell>
          <cell r="S65" t="str">
            <v>FEV2023</v>
          </cell>
        </row>
        <row r="66">
          <cell r="F66" t="str">
            <v>SUCATAS EM GERAL</v>
          </cell>
          <cell r="M66">
            <v>890</v>
          </cell>
          <cell r="S66" t="str">
            <v>FEV2023</v>
          </cell>
        </row>
        <row r="67">
          <cell r="F67" t="str">
            <v>SUCATAS EM GERAL</v>
          </cell>
          <cell r="M67">
            <v>2100</v>
          </cell>
          <cell r="S67" t="str">
            <v>MAR2023</v>
          </cell>
        </row>
        <row r="68">
          <cell r="F68" t="str">
            <v>SUCATAS EM GERAL</v>
          </cell>
          <cell r="M68">
            <v>880</v>
          </cell>
          <cell r="S68" t="str">
            <v>MAR2023</v>
          </cell>
        </row>
        <row r="69">
          <cell r="F69" t="str">
            <v>SUCATAS EM GERAL</v>
          </cell>
          <cell r="M69">
            <v>1400</v>
          </cell>
          <cell r="S69" t="str">
            <v>FEV2023</v>
          </cell>
        </row>
        <row r="70">
          <cell r="F70" t="str">
            <v>SUCATAS EM GERAL</v>
          </cell>
          <cell r="M70">
            <v>830</v>
          </cell>
          <cell r="S70" t="str">
            <v>FEV2023</v>
          </cell>
        </row>
        <row r="71">
          <cell r="F71" t="str">
            <v>SUCATAS EM GERAL</v>
          </cell>
          <cell r="M71">
            <v>3610</v>
          </cell>
          <cell r="S71" t="str">
            <v>FEV2023</v>
          </cell>
        </row>
        <row r="72">
          <cell r="F72" t="str">
            <v>SUCATAS EM GERAL</v>
          </cell>
          <cell r="M72">
            <v>1860</v>
          </cell>
          <cell r="S72" t="str">
            <v>MAR2023</v>
          </cell>
        </row>
        <row r="73">
          <cell r="F73" t="str">
            <v>SUCATAS EM GERAL</v>
          </cell>
          <cell r="M73">
            <v>830</v>
          </cell>
          <cell r="S73" t="str">
            <v>MAR2023</v>
          </cell>
        </row>
        <row r="74">
          <cell r="F74" t="str">
            <v>SUCATAS EM GERAL</v>
          </cell>
          <cell r="M74">
            <v>2210</v>
          </cell>
          <cell r="S74" t="str">
            <v>MAR2023</v>
          </cell>
        </row>
        <row r="75">
          <cell r="F75" t="str">
            <v>SUCATAS EM GERAL</v>
          </cell>
          <cell r="M75">
            <v>1650</v>
          </cell>
          <cell r="S75" t="str">
            <v>MAR2023</v>
          </cell>
        </row>
        <row r="76">
          <cell r="F76" t="str">
            <v>SUCATAS EM GERAL</v>
          </cell>
          <cell r="M76">
            <v>410</v>
          </cell>
          <cell r="S76" t="str">
            <v>MAR2023</v>
          </cell>
        </row>
        <row r="77">
          <cell r="F77" t="str">
            <v>SUCATAS EM GERAL</v>
          </cell>
          <cell r="M77">
            <v>1850</v>
          </cell>
          <cell r="S77" t="str">
            <v>MAR2023</v>
          </cell>
        </row>
        <row r="78">
          <cell r="F78" t="str">
            <v>SUCATAS EM GERAL</v>
          </cell>
          <cell r="M78">
            <v>1580</v>
          </cell>
          <cell r="S78" t="str">
            <v>MAR2023</v>
          </cell>
        </row>
        <row r="79">
          <cell r="F79" t="str">
            <v>SUCATAS EM GERAL</v>
          </cell>
          <cell r="M79">
            <v>1840</v>
          </cell>
          <cell r="S79" t="str">
            <v>ABR2023</v>
          </cell>
        </row>
        <row r="80">
          <cell r="F80" t="str">
            <v>SUCATAS EM GERAL</v>
          </cell>
          <cell r="M80">
            <v>1780</v>
          </cell>
          <cell r="S80" t="str">
            <v>ABR2023</v>
          </cell>
        </row>
        <row r="81">
          <cell r="F81" t="str">
            <v>SUCATAS EM GERAL</v>
          </cell>
          <cell r="M81">
            <v>2890</v>
          </cell>
          <cell r="S81" t="str">
            <v>ABR2023</v>
          </cell>
        </row>
        <row r="82">
          <cell r="F82" t="str">
            <v>SUCATAS EM GERAL</v>
          </cell>
          <cell r="M82">
            <v>1850</v>
          </cell>
          <cell r="S82" t="str">
            <v>ABR2023</v>
          </cell>
        </row>
        <row r="83">
          <cell r="F83" t="str">
            <v>SUCATAS EM GERAL</v>
          </cell>
          <cell r="M83">
            <v>1510</v>
          </cell>
          <cell r="S83" t="str">
            <v>MAI2023</v>
          </cell>
        </row>
        <row r="84">
          <cell r="F84" t="str">
            <v>SUCATAS EM GERAL</v>
          </cell>
          <cell r="M84">
            <v>1910</v>
          </cell>
          <cell r="S84" t="str">
            <v>MAI2023</v>
          </cell>
        </row>
        <row r="85">
          <cell r="F85" t="str">
            <v>SUCATAS EM GERAL</v>
          </cell>
          <cell r="M85">
            <v>950</v>
          </cell>
          <cell r="S85" t="str">
            <v>ABR2023</v>
          </cell>
        </row>
        <row r="86">
          <cell r="F86" t="str">
            <v>SUCATAS EM GERAL</v>
          </cell>
          <cell r="M86">
            <v>1720</v>
          </cell>
          <cell r="S86" t="str">
            <v>ABR2023</v>
          </cell>
        </row>
        <row r="87">
          <cell r="F87" t="str">
            <v>SUCATAS EM GERAL</v>
          </cell>
          <cell r="M87">
            <v>1830</v>
          </cell>
          <cell r="S87" t="str">
            <v>MAI2023</v>
          </cell>
        </row>
        <row r="88">
          <cell r="F88" t="str">
            <v>SUCATAS EM GERAL</v>
          </cell>
          <cell r="M88">
            <v>2320</v>
          </cell>
          <cell r="S88" t="str">
            <v>MAI2023</v>
          </cell>
        </row>
        <row r="89">
          <cell r="F89" t="str">
            <v>SUCATAS EM GERAL</v>
          </cell>
          <cell r="M89">
            <v>1110</v>
          </cell>
          <cell r="S89" t="str">
            <v>MAI2023</v>
          </cell>
        </row>
        <row r="90">
          <cell r="F90" t="str">
            <v>SUCATAS EM GERAL</v>
          </cell>
          <cell r="M90">
            <v>1100</v>
          </cell>
          <cell r="S90" t="str">
            <v>MAI2023</v>
          </cell>
        </row>
        <row r="91">
          <cell r="F91" t="str">
            <v>SUCATAS EM GERAL</v>
          </cell>
          <cell r="M91">
            <v>1970</v>
          </cell>
          <cell r="S91" t="str">
            <v>MAI2023</v>
          </cell>
        </row>
        <row r="92">
          <cell r="F92" t="str">
            <v>SUCATAS EM GERAL</v>
          </cell>
          <cell r="M92">
            <v>1370</v>
          </cell>
          <cell r="S92" t="str">
            <v>JUN2023</v>
          </cell>
        </row>
        <row r="93">
          <cell r="F93" t="str">
            <v>SUCATAS EM GERAL</v>
          </cell>
          <cell r="M93">
            <v>970</v>
          </cell>
          <cell r="S93" t="str">
            <v>JUN2023</v>
          </cell>
        </row>
        <row r="94">
          <cell r="F94" t="str">
            <v>SUCATAS EM GERAL</v>
          </cell>
          <cell r="M94">
            <v>2020</v>
          </cell>
          <cell r="S94" t="str">
            <v>JUN2023</v>
          </cell>
        </row>
        <row r="95">
          <cell r="F95" t="str">
            <v>SUCATAS EM GERAL</v>
          </cell>
          <cell r="M95">
            <v>3350</v>
          </cell>
          <cell r="S95" t="str">
            <v>JUN2023</v>
          </cell>
        </row>
        <row r="96">
          <cell r="F96" t="str">
            <v>SUCATAS EM GERAL</v>
          </cell>
          <cell r="M96">
            <v>2080</v>
          </cell>
          <cell r="S96" t="str">
            <v>JUN2023</v>
          </cell>
        </row>
        <row r="97">
          <cell r="F97" t="str">
            <v>SUCATAS EM GERAL</v>
          </cell>
          <cell r="M97">
            <v>1100</v>
          </cell>
          <cell r="S97" t="str">
            <v>JUN2023</v>
          </cell>
        </row>
        <row r="98">
          <cell r="F98" t="str">
            <v>SUCATAS EM GERAL</v>
          </cell>
          <cell r="M98">
            <v>2820</v>
          </cell>
          <cell r="S98" t="str">
            <v>JUN2023</v>
          </cell>
        </row>
        <row r="99">
          <cell r="F99" t="str">
            <v>SUCATAS EM GERAL</v>
          </cell>
          <cell r="M99">
            <v>1670</v>
          </cell>
          <cell r="S99" t="str">
            <v>JUL2023</v>
          </cell>
        </row>
        <row r="100">
          <cell r="F100" t="str">
            <v>SUCATAS EM GERAL</v>
          </cell>
          <cell r="M100">
            <v>1580</v>
          </cell>
          <cell r="S100" t="str">
            <v>JUL2023</v>
          </cell>
        </row>
        <row r="101">
          <cell r="F101" t="str">
            <v>SUCATAS EM GERAL</v>
          </cell>
          <cell r="M101">
            <v>760</v>
          </cell>
          <cell r="S101" t="str">
            <v>JUL2023</v>
          </cell>
        </row>
        <row r="102">
          <cell r="F102" t="str">
            <v>SUCATAS EM GERAL</v>
          </cell>
          <cell r="M102">
            <v>720</v>
          </cell>
          <cell r="S102" t="str">
            <v>JUL2023</v>
          </cell>
        </row>
        <row r="103">
          <cell r="F103" t="str">
            <v>SUCATAS EM GERAL</v>
          </cell>
          <cell r="M103">
            <v>4580</v>
          </cell>
          <cell r="S103" t="str">
            <v>AGO2023</v>
          </cell>
        </row>
        <row r="104">
          <cell r="F104" t="str">
            <v>SUCATAS EM GERAL</v>
          </cell>
          <cell r="M104">
            <v>2870</v>
          </cell>
          <cell r="S104" t="str">
            <v>AGO2023</v>
          </cell>
        </row>
        <row r="105">
          <cell r="F105" t="str">
            <v>SUCATAS EM GERAL</v>
          </cell>
          <cell r="M105">
            <v>3070</v>
          </cell>
          <cell r="S105" t="str">
            <v>AGO2023</v>
          </cell>
        </row>
        <row r="106">
          <cell r="F106" t="str">
            <v>SUCATAS EM GERAL</v>
          </cell>
          <cell r="M106">
            <v>3330</v>
          </cell>
          <cell r="S106" t="str">
            <v>SET2023</v>
          </cell>
        </row>
        <row r="107">
          <cell r="F107" t="str">
            <v>SUCATAS EM GERAL</v>
          </cell>
          <cell r="M107">
            <v>2010</v>
          </cell>
          <cell r="S107" t="str">
            <v>SET2023</v>
          </cell>
        </row>
        <row r="108">
          <cell r="F108" t="str">
            <v>SUCATAS EM GERAL</v>
          </cell>
          <cell r="M108">
            <v>1969.8</v>
          </cell>
          <cell r="S108" t="str">
            <v>SET2023</v>
          </cell>
        </row>
        <row r="109">
          <cell r="F109" t="str">
            <v>SUCATAS EM GERAL</v>
          </cell>
          <cell r="M109">
            <v>3520</v>
          </cell>
          <cell r="S109" t="str">
            <v>SET2023</v>
          </cell>
        </row>
        <row r="110">
          <cell r="F110" t="str">
            <v>SUCATAS EM GERAL</v>
          </cell>
          <cell r="M110">
            <v>3550</v>
          </cell>
          <cell r="S110" t="str">
            <v>SET2023</v>
          </cell>
        </row>
        <row r="111">
          <cell r="F111" t="str">
            <v>SUCATAS EM GERAL</v>
          </cell>
          <cell r="M111">
            <v>4240</v>
          </cell>
          <cell r="S111" t="str">
            <v>OUT2023</v>
          </cell>
        </row>
        <row r="112">
          <cell r="F112" t="str">
            <v>SUCATAS EM GERAL</v>
          </cell>
          <cell r="M112">
            <v>2770</v>
          </cell>
          <cell r="S112" t="str">
            <v>OUT2023</v>
          </cell>
        </row>
        <row r="113">
          <cell r="F113" t="str">
            <v>SUCATAS EM GERAL</v>
          </cell>
          <cell r="M113">
            <v>2780</v>
          </cell>
          <cell r="S113" t="str">
            <v>OUT2023</v>
          </cell>
        </row>
        <row r="114">
          <cell r="F114" t="str">
            <v>SUCATAS EM GERAL</v>
          </cell>
          <cell r="M114">
            <v>3310</v>
          </cell>
          <cell r="S114" t="str">
            <v>OUT2023</v>
          </cell>
        </row>
        <row r="115">
          <cell r="F115" t="str">
            <v>SCRAP PRODUÇÃO</v>
          </cell>
          <cell r="M115">
            <v>342.5</v>
          </cell>
          <cell r="S115" t="str">
            <v>NOV2023</v>
          </cell>
        </row>
        <row r="116">
          <cell r="F116" t="str">
            <v>SCRAP PRODUÇÃO</v>
          </cell>
          <cell r="M116">
            <v>851</v>
          </cell>
          <cell r="S116" t="str">
            <v>NOV2023</v>
          </cell>
        </row>
        <row r="117">
          <cell r="F117" t="str">
            <v>APARA TÉCNICA</v>
          </cell>
          <cell r="M117">
            <v>3420</v>
          </cell>
          <cell r="S117" t="str">
            <v>NOV2023</v>
          </cell>
        </row>
        <row r="118">
          <cell r="F118" t="str">
            <v>APARA TÉCNICA</v>
          </cell>
          <cell r="M118">
            <v>2190</v>
          </cell>
          <cell r="S118" t="str">
            <v>NOV2023</v>
          </cell>
        </row>
        <row r="119">
          <cell r="F119" t="str">
            <v>APARA TÉCNICA</v>
          </cell>
          <cell r="M119">
            <v>2873.5</v>
          </cell>
          <cell r="S119" t="str">
            <v>NOV2023</v>
          </cell>
        </row>
        <row r="120">
          <cell r="F120" t="str">
            <v>SCRAP PRODUÇÃO</v>
          </cell>
          <cell r="M120">
            <v>246.5</v>
          </cell>
          <cell r="S120" t="str">
            <v>NOV2023</v>
          </cell>
        </row>
        <row r="121">
          <cell r="F121" t="str">
            <v>APARA TÉCNICA</v>
          </cell>
          <cell r="M121">
            <v>2287</v>
          </cell>
          <cell r="S121" t="str">
            <v>NOV2023</v>
          </cell>
        </row>
        <row r="122">
          <cell r="F122" t="str">
            <v>SCRAP PRODUÇÃO</v>
          </cell>
          <cell r="M122">
            <v>153</v>
          </cell>
          <cell r="S122" t="str">
            <v>NOV2023</v>
          </cell>
        </row>
        <row r="123">
          <cell r="F123" t="str">
            <v>SCRAP ENGENHARIA</v>
          </cell>
          <cell r="M123">
            <v>50</v>
          </cell>
          <cell r="S123" t="str">
            <v>NOV2023</v>
          </cell>
        </row>
        <row r="124">
          <cell r="F124" t="str">
            <v>APARA TÉCNICA</v>
          </cell>
          <cell r="M124">
            <v>2428</v>
          </cell>
          <cell r="S124" t="str">
            <v>DEZ2023</v>
          </cell>
        </row>
        <row r="125">
          <cell r="F125" t="str">
            <v>SCRAP PRODUÇÃO</v>
          </cell>
          <cell r="M125">
            <v>84</v>
          </cell>
          <cell r="S125" t="str">
            <v>DEZ2023</v>
          </cell>
        </row>
        <row r="126">
          <cell r="F126" t="str">
            <v>SCRAP ENGENHARIA</v>
          </cell>
          <cell r="M126">
            <v>58</v>
          </cell>
          <cell r="S126" t="str">
            <v>DEZ2023</v>
          </cell>
        </row>
        <row r="127">
          <cell r="F127" t="str">
            <v>SCRAP PRODUÇÃO</v>
          </cell>
          <cell r="M127">
            <v>342.5</v>
          </cell>
          <cell r="S127" t="str">
            <v>NOV2023</v>
          </cell>
        </row>
        <row r="128">
          <cell r="F128" t="str">
            <v>SCRAP PRODUÇÃO</v>
          </cell>
          <cell r="M128">
            <v>851</v>
          </cell>
          <cell r="S128" t="str">
            <v>NOV2023</v>
          </cell>
        </row>
        <row r="129">
          <cell r="F129" t="str">
            <v>APARA TÉCNICA</v>
          </cell>
          <cell r="M129">
            <v>3420</v>
          </cell>
          <cell r="S129" t="str">
            <v>NOV2023</v>
          </cell>
        </row>
        <row r="130">
          <cell r="F130" t="str">
            <v>APARA TÉCNICA</v>
          </cell>
          <cell r="M130">
            <v>2190</v>
          </cell>
          <cell r="S130" t="str">
            <v>NOV2023</v>
          </cell>
        </row>
        <row r="131">
          <cell r="F131" t="str">
            <v>APARA TÉCNICA</v>
          </cell>
          <cell r="M131">
            <v>2873.5</v>
          </cell>
          <cell r="S131" t="str">
            <v>NOV2023</v>
          </cell>
        </row>
        <row r="132">
          <cell r="F132" t="str">
            <v>SCRAP PRODUÇÃO</v>
          </cell>
          <cell r="M132">
            <v>246.5</v>
          </cell>
          <cell r="S132" t="str">
            <v>NOV2023</v>
          </cell>
        </row>
        <row r="133">
          <cell r="F133" t="str">
            <v>APARA TÉCNICA</v>
          </cell>
          <cell r="M133">
            <v>2287</v>
          </cell>
          <cell r="S133" t="str">
            <v>NOV2023</v>
          </cell>
        </row>
        <row r="134">
          <cell r="F134" t="str">
            <v>SCRAP PRODUÇÃO</v>
          </cell>
          <cell r="M134">
            <v>153</v>
          </cell>
          <cell r="S134" t="str">
            <v>NOV2023</v>
          </cell>
        </row>
        <row r="135">
          <cell r="F135" t="str">
            <v>SCRAP ENGENHARIA</v>
          </cell>
          <cell r="M135">
            <v>50</v>
          </cell>
          <cell r="S135" t="str">
            <v>NOV2023</v>
          </cell>
        </row>
        <row r="136">
          <cell r="F136" t="str">
            <v>APARA TÉCNICA</v>
          </cell>
          <cell r="M136">
            <v>2428</v>
          </cell>
          <cell r="S136" t="str">
            <v>DEZ2023</v>
          </cell>
        </row>
        <row r="137">
          <cell r="F137" t="str">
            <v>SCRAP PRODUÇÃO</v>
          </cell>
          <cell r="M137">
            <v>84</v>
          </cell>
          <cell r="S137" t="str">
            <v>DEZ2023</v>
          </cell>
        </row>
        <row r="138">
          <cell r="F138" t="str">
            <v>SCRAP ENGENHARIA</v>
          </cell>
          <cell r="M138">
            <v>58</v>
          </cell>
          <cell r="S138" t="str">
            <v>DEZ2023</v>
          </cell>
        </row>
        <row r="139">
          <cell r="F139" t="str">
            <v>APARA TÉCNICA</v>
          </cell>
          <cell r="M139">
            <v>3140</v>
          </cell>
          <cell r="S139" t="str">
            <v>DEZ2023</v>
          </cell>
        </row>
        <row r="140">
          <cell r="F140" t="str">
            <v>SCRAP PRODUÇÃO</v>
          </cell>
          <cell r="M140">
            <v>240</v>
          </cell>
          <cell r="S140" t="str">
            <v>DEZ2023</v>
          </cell>
        </row>
        <row r="141">
          <cell r="F141" t="str">
            <v>SCRAP ENGENHARIA</v>
          </cell>
          <cell r="M141">
            <v>40</v>
          </cell>
          <cell r="S141" t="str">
            <v>DEZ2023</v>
          </cell>
        </row>
        <row r="142">
          <cell r="F142" t="str">
            <v>APARA TÉCNICA</v>
          </cell>
          <cell r="M142">
            <v>2973.5</v>
          </cell>
          <cell r="S142" t="str">
            <v>DEZ2023</v>
          </cell>
        </row>
        <row r="143">
          <cell r="F143" t="str">
            <v>SCRAP PRODUÇÃO</v>
          </cell>
          <cell r="M143">
            <v>716.5</v>
          </cell>
          <cell r="S143" t="str">
            <v>DEZ2023</v>
          </cell>
        </row>
        <row r="144">
          <cell r="F144" t="str">
            <v>APARA TÉCNICA</v>
          </cell>
          <cell r="M144">
            <v>3445.5</v>
          </cell>
          <cell r="S144" t="str">
            <v>JAN2024</v>
          </cell>
        </row>
        <row r="145">
          <cell r="F145" t="str">
            <v>SCRAP PRODUÇÃO</v>
          </cell>
          <cell r="M145">
            <v>64.5</v>
          </cell>
          <cell r="S145" t="str">
            <v>JAN2024</v>
          </cell>
        </row>
        <row r="146">
          <cell r="F146" t="str">
            <v>SCRAP ENGENHARIA</v>
          </cell>
          <cell r="M146">
            <v>788</v>
          </cell>
          <cell r="S146" t="str">
            <v>DEZ2023</v>
          </cell>
        </row>
        <row r="147">
          <cell r="F147" t="str">
            <v>SCRAP PRODUÇÃO</v>
          </cell>
          <cell r="M147">
            <v>280</v>
          </cell>
          <cell r="S147" t="str">
            <v>DEZ2023</v>
          </cell>
        </row>
        <row r="148">
          <cell r="F148" t="str">
            <v>APARA TÉCNICA</v>
          </cell>
          <cell r="M148">
            <v>3522</v>
          </cell>
          <cell r="S148" t="str">
            <v>DEZ2023</v>
          </cell>
        </row>
        <row r="149">
          <cell r="F149" t="str">
            <v>SUCATA MIUDA - MATERIAL NÃO CONFORME ( QUALIDADE )</v>
          </cell>
          <cell r="M149">
            <v>59</v>
          </cell>
          <cell r="S149" t="str">
            <v>DEZ2023</v>
          </cell>
        </row>
        <row r="150">
          <cell r="F150" t="str">
            <v>ALUMINIO - ( 10-S ALUMINIO CHAPARIA )</v>
          </cell>
          <cell r="M150">
            <v>168</v>
          </cell>
          <cell r="S150" t="str">
            <v>JAN2024</v>
          </cell>
        </row>
        <row r="151">
          <cell r="F151" t="str">
            <v>APARA TÉCNICA</v>
          </cell>
          <cell r="M151">
            <v>1965.5</v>
          </cell>
          <cell r="S151" t="str">
            <v>JAN2024</v>
          </cell>
        </row>
        <row r="152">
          <cell r="F152" t="str">
            <v>SCRAP PRODUÇÃO</v>
          </cell>
          <cell r="M152">
            <v>86.5</v>
          </cell>
          <cell r="S152" t="str">
            <v>JAN2024</v>
          </cell>
        </row>
        <row r="153">
          <cell r="F153" t="str">
            <v>SCRAP ENGENHARIA</v>
          </cell>
          <cell r="M153">
            <v>1678</v>
          </cell>
          <cell r="S153" t="str">
            <v>JAN2024</v>
          </cell>
        </row>
        <row r="154">
          <cell r="F154" t="str">
            <v>APARA TÉCNICA</v>
          </cell>
          <cell r="M154">
            <v>3185.5</v>
          </cell>
          <cell r="S154" t="str">
            <v>JAN2024</v>
          </cell>
        </row>
        <row r="155">
          <cell r="F155" t="str">
            <v>SCRAP PRODUÇÃO</v>
          </cell>
          <cell r="M155">
            <v>154</v>
          </cell>
          <cell r="S155" t="str">
            <v>JAN2024</v>
          </cell>
        </row>
        <row r="156">
          <cell r="F156" t="str">
            <v>SCRAP ENGENHARIA</v>
          </cell>
          <cell r="M156">
            <v>640.5</v>
          </cell>
          <cell r="S156" t="str">
            <v>JAN2024</v>
          </cell>
        </row>
        <row r="157">
          <cell r="F157" t="str">
            <v>APARA TÉCNICA</v>
          </cell>
          <cell r="M157">
            <v>3750</v>
          </cell>
          <cell r="S157" t="str">
            <v>JAN2024</v>
          </cell>
        </row>
        <row r="158">
          <cell r="F158" t="str">
            <v>SCRAP PRODUÇÃO</v>
          </cell>
          <cell r="M158">
            <v>214.5</v>
          </cell>
          <cell r="S158" t="str">
            <v>JAN2024</v>
          </cell>
        </row>
        <row r="159">
          <cell r="F159" t="str">
            <v>SCRAP ENGENHARIA</v>
          </cell>
          <cell r="M159">
            <v>545.5</v>
          </cell>
          <cell r="S159" t="str">
            <v>JAN2024</v>
          </cell>
        </row>
        <row r="160">
          <cell r="F160" t="str">
            <v>APARA TÉCNICA</v>
          </cell>
          <cell r="M160">
            <v>4420</v>
          </cell>
          <cell r="S160" t="str">
            <v>FEV2024</v>
          </cell>
        </row>
        <row r="161">
          <cell r="F161" t="str">
            <v>SCRAP PRODUÇÃO</v>
          </cell>
          <cell r="M161">
            <v>180</v>
          </cell>
          <cell r="S161" t="str">
            <v>FEV2024</v>
          </cell>
        </row>
        <row r="162">
          <cell r="F162" t="str">
            <v>SCRAP ENGENHARIA</v>
          </cell>
          <cell r="M162">
            <v>200</v>
          </cell>
          <cell r="S162" t="str">
            <v>FEV2024</v>
          </cell>
        </row>
        <row r="163">
          <cell r="F163" t="str">
            <v>APARA TÉCNICA</v>
          </cell>
          <cell r="M163">
            <v>2423</v>
          </cell>
          <cell r="S163" t="str">
            <v>FEV2024</v>
          </cell>
        </row>
        <row r="164">
          <cell r="F164" t="str">
            <v>SCRAP PRODUÇÃO</v>
          </cell>
          <cell r="M164">
            <v>87</v>
          </cell>
          <cell r="S164" t="str">
            <v>FEV2024</v>
          </cell>
        </row>
        <row r="165">
          <cell r="F165" t="str">
            <v>SCRAP ENGENHARIA</v>
          </cell>
          <cell r="M165">
            <v>40</v>
          </cell>
          <cell r="S165" t="str">
            <v>FEV2024</v>
          </cell>
        </row>
        <row r="166">
          <cell r="F166" t="str">
            <v>APARA VOLUTA</v>
          </cell>
          <cell r="M166">
            <v>56</v>
          </cell>
          <cell r="S166" t="str">
            <v>FEV2024</v>
          </cell>
        </row>
        <row r="167">
          <cell r="F167" t="str">
            <v>APARA TÉCNICA</v>
          </cell>
          <cell r="M167">
            <v>3722.5</v>
          </cell>
          <cell r="S167" t="str">
            <v>FEV2024</v>
          </cell>
        </row>
        <row r="168">
          <cell r="F168" t="str">
            <v>SCRAP PRODUÇÃO</v>
          </cell>
          <cell r="M168">
            <v>161.5</v>
          </cell>
          <cell r="S168" t="str">
            <v>FEV2024</v>
          </cell>
        </row>
        <row r="169">
          <cell r="F169" t="str">
            <v>SCRAP ENGENHARIA</v>
          </cell>
          <cell r="M169">
            <v>80</v>
          </cell>
          <cell r="S169" t="str">
            <v>FEV2024</v>
          </cell>
        </row>
        <row r="170">
          <cell r="F170" t="str">
            <v>APARA TÉCNICA</v>
          </cell>
          <cell r="M170">
            <v>3620.5</v>
          </cell>
          <cell r="S170" t="str">
            <v>FEV2024</v>
          </cell>
        </row>
        <row r="171">
          <cell r="F171" t="str">
            <v>SCRAP PRODUÇÃO</v>
          </cell>
          <cell r="M171">
            <v>374.5</v>
          </cell>
          <cell r="S171" t="str">
            <v>FEV2024</v>
          </cell>
        </row>
        <row r="172">
          <cell r="F172" t="str">
            <v>SCRAP ENGENHARIA</v>
          </cell>
          <cell r="M172">
            <v>215</v>
          </cell>
          <cell r="S172" t="str">
            <v>FEV2024</v>
          </cell>
        </row>
        <row r="173">
          <cell r="F173" t="str">
            <v>APARA TÉCNICA</v>
          </cell>
          <cell r="M173">
            <v>3709</v>
          </cell>
          <cell r="S173" t="str">
            <v>FEV2024</v>
          </cell>
        </row>
        <row r="174">
          <cell r="F174" t="str">
            <v>SCRAP PRODUÇÃO</v>
          </cell>
          <cell r="M174">
            <v>754</v>
          </cell>
          <cell r="S174" t="str">
            <v>FEV2024</v>
          </cell>
        </row>
        <row r="175">
          <cell r="F175" t="str">
            <v>SCRAP ENGENHARIA</v>
          </cell>
          <cell r="M175">
            <v>42</v>
          </cell>
          <cell r="S175" t="str">
            <v>FEV2024</v>
          </cell>
        </row>
        <row r="176">
          <cell r="F176" t="str">
            <v>APARA VOLUTA</v>
          </cell>
          <cell r="M176">
            <v>55</v>
          </cell>
          <cell r="S176" t="str">
            <v>FEV2024</v>
          </cell>
        </row>
        <row r="177">
          <cell r="F177" t="str">
            <v>APARA TÉCNICA</v>
          </cell>
          <cell r="M177">
            <v>3471</v>
          </cell>
          <cell r="S177" t="str">
            <v>MAR2024</v>
          </cell>
        </row>
        <row r="178">
          <cell r="F178" t="str">
            <v>SCRAP PRODUÇÃO</v>
          </cell>
          <cell r="M178">
            <v>390.5</v>
          </cell>
          <cell r="S178" t="str">
            <v>MAR2024</v>
          </cell>
        </row>
        <row r="179">
          <cell r="F179" t="str">
            <v>SCRAP ENGENHARIA</v>
          </cell>
          <cell r="M179">
            <v>267.5</v>
          </cell>
          <cell r="S179" t="str">
            <v>MAR2024</v>
          </cell>
        </row>
        <row r="180">
          <cell r="F180" t="str">
            <v>APARA VOLUTA</v>
          </cell>
          <cell r="M180">
            <v>71</v>
          </cell>
          <cell r="S180" t="str">
            <v>MAR2024</v>
          </cell>
        </row>
        <row r="181">
          <cell r="F181" t="str">
            <v>APARA TÉCNICA</v>
          </cell>
          <cell r="M181">
            <v>2639.5</v>
          </cell>
          <cell r="S181" t="str">
            <v>MAR2024</v>
          </cell>
        </row>
        <row r="182">
          <cell r="F182" t="str">
            <v>SCRAP PRODUÇÃO</v>
          </cell>
          <cell r="M182">
            <v>36.5</v>
          </cell>
          <cell r="S182" t="str">
            <v>MAR2024</v>
          </cell>
        </row>
        <row r="183">
          <cell r="F183" t="str">
            <v>APARA TÉCNICA</v>
          </cell>
          <cell r="M183">
            <v>2714</v>
          </cell>
          <cell r="S183" t="str">
            <v>MAR2024</v>
          </cell>
        </row>
        <row r="184">
          <cell r="F184" t="str">
            <v>SCRAP PRODUÇÃO</v>
          </cell>
          <cell r="M184">
            <v>40</v>
          </cell>
          <cell r="S184" t="str">
            <v>MAR2024</v>
          </cell>
        </row>
        <row r="185">
          <cell r="F185" t="str">
            <v>SCRAP ENGENHARIA</v>
          </cell>
          <cell r="M185">
            <v>922</v>
          </cell>
          <cell r="S185" t="str">
            <v>MAR2024</v>
          </cell>
        </row>
        <row r="186">
          <cell r="F186" t="str">
            <v>APARA VOLUTA</v>
          </cell>
          <cell r="M186">
            <v>68</v>
          </cell>
          <cell r="S186" t="str">
            <v>MAR2024</v>
          </cell>
        </row>
        <row r="187">
          <cell r="F187" t="str">
            <v>APARA TÉCNICA</v>
          </cell>
          <cell r="M187">
            <v>2216.5</v>
          </cell>
          <cell r="S187" t="str">
            <v>MAR2024</v>
          </cell>
        </row>
        <row r="188">
          <cell r="F188" t="str">
            <v>SCRAP PRODUÇÃO</v>
          </cell>
          <cell r="M188">
            <v>118.5</v>
          </cell>
          <cell r="S188" t="str">
            <v>MAR2024</v>
          </cell>
        </row>
        <row r="189">
          <cell r="F189" t="str">
            <v>SCRAP ENGENHARIA</v>
          </cell>
          <cell r="M189">
            <v>42.5</v>
          </cell>
          <cell r="S189" t="str">
            <v>MAR2024</v>
          </cell>
        </row>
        <row r="190">
          <cell r="F190" t="str">
            <v>APARA VOLUTA</v>
          </cell>
          <cell r="M190">
            <v>86.5</v>
          </cell>
          <cell r="S190" t="str">
            <v>MAR2024</v>
          </cell>
        </row>
        <row r="191">
          <cell r="F191" t="str">
            <v>APARA TÉCNICA</v>
          </cell>
          <cell r="M191">
            <v>3794</v>
          </cell>
          <cell r="S191" t="str">
            <v>ABR2024</v>
          </cell>
        </row>
        <row r="192">
          <cell r="F192" t="str">
            <v>SCRAP PRODUÇÃO</v>
          </cell>
          <cell r="M192">
            <v>20</v>
          </cell>
          <cell r="S192" t="str">
            <v>ABR2024</v>
          </cell>
        </row>
        <row r="193">
          <cell r="F193" t="str">
            <v>SCRAP ENGENHARIA</v>
          </cell>
          <cell r="M193">
            <v>10</v>
          </cell>
          <cell r="S193" t="str">
            <v>ABR2024</v>
          </cell>
        </row>
        <row r="194">
          <cell r="F194" t="str">
            <v>APARA VOLUTA</v>
          </cell>
          <cell r="M194">
            <v>50</v>
          </cell>
          <cell r="S194" t="str">
            <v>ABR2024</v>
          </cell>
        </row>
        <row r="195">
          <cell r="F195" t="str">
            <v>APARA TÉCNICA</v>
          </cell>
          <cell r="M195">
            <v>2643.5</v>
          </cell>
          <cell r="S195" t="str">
            <v>ABR2024</v>
          </cell>
        </row>
        <row r="196">
          <cell r="F196" t="str">
            <v>SCRAP ENGENHARIA</v>
          </cell>
          <cell r="M196">
            <v>89.5</v>
          </cell>
          <cell r="S196" t="str">
            <v>ABR2024</v>
          </cell>
        </row>
        <row r="197">
          <cell r="F197" t="str">
            <v>APARA VOLUTA</v>
          </cell>
          <cell r="M197">
            <v>102.5</v>
          </cell>
          <cell r="S197" t="str">
            <v>ABR2024</v>
          </cell>
        </row>
        <row r="198">
          <cell r="F198" t="str">
            <v>SCRAP TERCEIROS</v>
          </cell>
          <cell r="M198">
            <v>1054.5</v>
          </cell>
          <cell r="S198" t="str">
            <v>ABR2024</v>
          </cell>
        </row>
        <row r="199">
          <cell r="F199" t="str">
            <v>SCRAP SUPRIMENTOS</v>
          </cell>
          <cell r="M199">
            <v>68</v>
          </cell>
          <cell r="S199" t="str">
            <v>ABR2024</v>
          </cell>
        </row>
        <row r="200">
          <cell r="F200" t="str">
            <v>APARA TÉCNICA</v>
          </cell>
          <cell r="M200">
            <v>2574.5</v>
          </cell>
          <cell r="S200" t="str">
            <v>ABR2024</v>
          </cell>
        </row>
        <row r="201">
          <cell r="F201" t="str">
            <v>APARA VOLUTA</v>
          </cell>
          <cell r="M201">
            <v>59.5</v>
          </cell>
          <cell r="S201" t="str">
            <v>ABR2024</v>
          </cell>
        </row>
        <row r="202">
          <cell r="F202" t="str">
            <v>APARA TÉCNICA</v>
          </cell>
          <cell r="M202">
            <v>2574.5</v>
          </cell>
          <cell r="S202" t="str">
            <v>ABR2024</v>
          </cell>
        </row>
        <row r="203">
          <cell r="F203" t="str">
            <v>APARA VOLUTA</v>
          </cell>
          <cell r="M203">
            <v>59.5</v>
          </cell>
          <cell r="S203" t="str">
            <v>ABR2024</v>
          </cell>
        </row>
        <row r="204">
          <cell r="F204" t="str">
            <v>APARA TÉCNICA</v>
          </cell>
          <cell r="M204">
            <v>3000</v>
          </cell>
          <cell r="S204" t="str">
            <v>ABR2024</v>
          </cell>
        </row>
        <row r="205">
          <cell r="F205" t="str">
            <v>SCRAP PRODUÇÃO</v>
          </cell>
          <cell r="M205">
            <v>60</v>
          </cell>
          <cell r="S205" t="str">
            <v>ABR2024</v>
          </cell>
        </row>
        <row r="206">
          <cell r="F206" t="str">
            <v>APARA VOLUTA</v>
          </cell>
          <cell r="M206">
            <v>32</v>
          </cell>
          <cell r="S206" t="str">
            <v>ABR2024</v>
          </cell>
        </row>
        <row r="207">
          <cell r="F207" t="str">
            <v>SCRAP ENGENHARIA</v>
          </cell>
          <cell r="M207">
            <v>50</v>
          </cell>
          <cell r="S207" t="str">
            <v>ABR2024</v>
          </cell>
        </row>
        <row r="208">
          <cell r="F208" t="str">
            <v>SCRAP PRODUÇÃO</v>
          </cell>
          <cell r="M208">
            <v>96.5</v>
          </cell>
          <cell r="S208" t="str">
            <v>MAI2024</v>
          </cell>
        </row>
        <row r="209">
          <cell r="F209" t="str">
            <v>SCRAP ENGENHARIA</v>
          </cell>
          <cell r="M209">
            <v>203.5</v>
          </cell>
          <cell r="S209" t="str">
            <v>MAI2024</v>
          </cell>
        </row>
        <row r="210">
          <cell r="F210" t="str">
            <v>APARA VOLUTA</v>
          </cell>
          <cell r="M210">
            <v>88</v>
          </cell>
          <cell r="S210" t="str">
            <v>MAI2024</v>
          </cell>
        </row>
        <row r="211">
          <cell r="F211" t="str">
            <v>APARA TÉCNICA</v>
          </cell>
          <cell r="M211">
            <v>5560</v>
          </cell>
          <cell r="S211" t="str">
            <v>MAI2024</v>
          </cell>
        </row>
        <row r="212">
          <cell r="F212" t="str">
            <v>APARA TÉCNICA</v>
          </cell>
          <cell r="M212">
            <v>4445</v>
          </cell>
          <cell r="S212" t="str">
            <v>MAI2024</v>
          </cell>
        </row>
        <row r="213">
          <cell r="F213" t="str">
            <v>SCRAP PRODUÇÃO</v>
          </cell>
          <cell r="M213">
            <v>100</v>
          </cell>
          <cell r="S213" t="str">
            <v>MAI2024</v>
          </cell>
        </row>
        <row r="214">
          <cell r="F214" t="str">
            <v>APARA VOLUTA</v>
          </cell>
          <cell r="M214">
            <v>134</v>
          </cell>
          <cell r="S214" t="str">
            <v>MAI2024</v>
          </cell>
        </row>
        <row r="215">
          <cell r="F215" t="str">
            <v>SCRAP ENGENHARIA</v>
          </cell>
          <cell r="M215">
            <v>305</v>
          </cell>
          <cell r="S215" t="str">
            <v>MAI2024</v>
          </cell>
        </row>
        <row r="216">
          <cell r="F216" t="str">
            <v>APARA TÉCNICA</v>
          </cell>
          <cell r="M216">
            <v>3326.5</v>
          </cell>
          <cell r="S216" t="str">
            <v>MAI2024</v>
          </cell>
        </row>
        <row r="217">
          <cell r="F217" t="str">
            <v>SCRAP PRODUÇÃO</v>
          </cell>
          <cell r="M217">
            <v>328</v>
          </cell>
          <cell r="S217" t="str">
            <v>MAI2024</v>
          </cell>
        </row>
        <row r="218">
          <cell r="F218" t="str">
            <v>SCRAP ENGENHARIA</v>
          </cell>
          <cell r="M218">
            <v>379</v>
          </cell>
          <cell r="S218" t="str">
            <v>MAI2024</v>
          </cell>
        </row>
        <row r="219">
          <cell r="F219" t="str">
            <v>APARA VOLUTA</v>
          </cell>
          <cell r="M219">
            <v>184</v>
          </cell>
          <cell r="S219" t="str">
            <v>MAI2024</v>
          </cell>
        </row>
        <row r="220">
          <cell r="F220" t="str">
            <v>SCRAP ENGENHARIA</v>
          </cell>
          <cell r="M220">
            <v>727.5</v>
          </cell>
          <cell r="S220" t="str">
            <v>MAI2024</v>
          </cell>
        </row>
        <row r="221">
          <cell r="F221" t="str">
            <v>SCRAP PRODUÇÃO</v>
          </cell>
          <cell r="M221">
            <v>161</v>
          </cell>
          <cell r="S221" t="str">
            <v>MAI2024</v>
          </cell>
        </row>
        <row r="222">
          <cell r="F222" t="str">
            <v>APARA TÉCNICA</v>
          </cell>
          <cell r="M222">
            <v>2780</v>
          </cell>
          <cell r="S222" t="str">
            <v>JUN2024</v>
          </cell>
        </row>
        <row r="223">
          <cell r="F223" t="str">
            <v>SCRAP PRODUÇÃO</v>
          </cell>
          <cell r="M223">
            <v>268</v>
          </cell>
          <cell r="S223" t="str">
            <v>JUN2024</v>
          </cell>
        </row>
        <row r="224">
          <cell r="F224" t="str">
            <v>SCRAP ENGENHARIA</v>
          </cell>
          <cell r="M224">
            <v>298</v>
          </cell>
          <cell r="S224" t="str">
            <v>JUN2024</v>
          </cell>
        </row>
        <row r="225">
          <cell r="F225" t="str">
            <v>APARA VOLUTA</v>
          </cell>
          <cell r="M225">
            <v>209</v>
          </cell>
          <cell r="S225" t="str">
            <v>JUN2024</v>
          </cell>
        </row>
        <row r="226">
          <cell r="F226" t="str">
            <v>APARA TÉCNICA</v>
          </cell>
          <cell r="M226">
            <v>3816</v>
          </cell>
          <cell r="S226" t="str">
            <v>JUN2024</v>
          </cell>
        </row>
        <row r="227">
          <cell r="F227" t="str">
            <v>SCRAP PRODUÇÃO</v>
          </cell>
          <cell r="M227">
            <v>196</v>
          </cell>
          <cell r="S227" t="str">
            <v>JUN2024</v>
          </cell>
        </row>
        <row r="228">
          <cell r="F228" t="str">
            <v>SCRAP ENGENHARIA</v>
          </cell>
          <cell r="M228">
            <v>170</v>
          </cell>
          <cell r="S228" t="str">
            <v>JUN2024</v>
          </cell>
        </row>
        <row r="229">
          <cell r="F229" t="str">
            <v>APARA VOLUTA</v>
          </cell>
          <cell r="M229">
            <v>122</v>
          </cell>
          <cell r="S229" t="str">
            <v>JUN2024</v>
          </cell>
        </row>
        <row r="230">
          <cell r="F230" t="str">
            <v>SCRAP ENGENHARIA</v>
          </cell>
          <cell r="M230">
            <v>333.5</v>
          </cell>
          <cell r="S230" t="str">
            <v>JUN2024</v>
          </cell>
        </row>
        <row r="235">
          <cell r="M235">
            <v>4637.5</v>
          </cell>
        </row>
      </sheetData>
      <sheetData sheetId="3"/>
      <sheetData sheetId="4"/>
      <sheetData sheetId="5"/>
      <sheetData sheetId="6">
        <row r="2">
          <cell r="A2" t="str">
            <v>PERIODO</v>
          </cell>
        </row>
        <row r="3">
          <cell r="A3" t="str">
            <v>JAN2023</v>
          </cell>
        </row>
        <row r="4">
          <cell r="A4" t="str">
            <v>FEV2023</v>
          </cell>
        </row>
        <row r="5">
          <cell r="A5" t="str">
            <v>MAR2023</v>
          </cell>
        </row>
        <row r="6">
          <cell r="A6" t="str">
            <v>ABR2023</v>
          </cell>
        </row>
        <row r="7">
          <cell r="A7" t="str">
            <v>MAI2023</v>
          </cell>
        </row>
        <row r="8">
          <cell r="A8" t="str">
            <v>JUN2023</v>
          </cell>
        </row>
        <row r="9">
          <cell r="A9" t="str">
            <v>JUL2023</v>
          </cell>
        </row>
        <row r="10">
          <cell r="A10" t="str">
            <v>AGO2023</v>
          </cell>
        </row>
        <row r="11">
          <cell r="A11" t="str">
            <v>SET2023</v>
          </cell>
        </row>
        <row r="12">
          <cell r="A12" t="str">
            <v>OUT2023</v>
          </cell>
        </row>
        <row r="13">
          <cell r="A13" t="str">
            <v>NOV2023</v>
          </cell>
        </row>
        <row r="14">
          <cell r="A14" t="str">
            <v>DEZ2023</v>
          </cell>
        </row>
        <row r="15">
          <cell r="A15" t="str">
            <v>JAN2024</v>
          </cell>
        </row>
        <row r="16">
          <cell r="A16" t="str">
            <v>FEV2024</v>
          </cell>
        </row>
        <row r="17">
          <cell r="A17" t="str">
            <v>MAR2024</v>
          </cell>
        </row>
        <row r="18">
          <cell r="A18" t="str">
            <v>ABR2024</v>
          </cell>
        </row>
        <row r="19">
          <cell r="A19" t="str">
            <v>MAI2024</v>
          </cell>
        </row>
        <row r="20">
          <cell r="A20" t="str">
            <v>JUN2024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74564-9454-42E7-86D0-C7AFB0CF39DC}">
  <dimension ref="A1:P29"/>
  <sheetViews>
    <sheetView tabSelected="1" workbookViewId="0">
      <selection activeCell="E18" sqref="E18"/>
    </sheetView>
  </sheetViews>
  <sheetFormatPr defaultRowHeight="14.4" x14ac:dyDescent="0.3"/>
  <cols>
    <col min="1" max="1" width="8.77734375" bestFit="1" customWidth="1"/>
    <col min="2" max="2" width="15.109375" bestFit="1" customWidth="1"/>
    <col min="3" max="3" width="15.33203125" bestFit="1" customWidth="1"/>
    <col min="4" max="5" width="10.44140625" bestFit="1" customWidth="1"/>
    <col min="6" max="6" width="11.44140625" bestFit="1" customWidth="1"/>
    <col min="7" max="7" width="14.88671875" bestFit="1" customWidth="1"/>
    <col min="8" max="8" width="7.88671875" bestFit="1" customWidth="1"/>
    <col min="9" max="9" width="6.88671875" bestFit="1" customWidth="1"/>
    <col min="10" max="10" width="12.21875" bestFit="1" customWidth="1"/>
    <col min="11" max="11" width="13.5546875" bestFit="1" customWidth="1"/>
    <col min="12" max="12" width="12.109375" bestFit="1" customWidth="1"/>
    <col min="13" max="13" width="10.5546875" bestFit="1" customWidth="1"/>
    <col min="14" max="14" width="10.6640625" bestFit="1" customWidth="1"/>
    <col min="15" max="15" width="10.77734375" bestFit="1" customWidth="1"/>
    <col min="16" max="16" width="11.109375" bestFit="1" customWidth="1"/>
  </cols>
  <sheetData>
    <row r="1" spans="1:16" x14ac:dyDescent="0.3">
      <c r="A1" s="1"/>
      <c r="B1" s="29" t="s">
        <v>0</v>
      </c>
      <c r="C1" s="30"/>
      <c r="D1" s="30"/>
      <c r="E1" s="30"/>
      <c r="F1" s="30"/>
      <c r="G1" s="31"/>
      <c r="H1" s="2" t="s">
        <v>1</v>
      </c>
      <c r="I1" s="2"/>
      <c r="J1" s="2"/>
      <c r="K1" s="2"/>
      <c r="L1" s="2"/>
      <c r="M1" s="29" t="s">
        <v>2</v>
      </c>
      <c r="N1" s="30"/>
      <c r="O1" s="30"/>
      <c r="P1" s="31"/>
    </row>
    <row r="2" spans="1:16" x14ac:dyDescent="0.3">
      <c r="A2" s="4" t="s">
        <v>3</v>
      </c>
      <c r="B2" s="4" t="s">
        <v>4</v>
      </c>
      <c r="C2" s="4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13" t="s">
        <v>36</v>
      </c>
    </row>
    <row r="3" spans="1:16" x14ac:dyDescent="0.3">
      <c r="A3" s="27" t="s">
        <v>18</v>
      </c>
      <c r="B3" s="5">
        <f>SUMIFS([1]Nestings!$E:$E,[1]Nestings!$Q:$Q,'[1]Relatório de Aproveitamento'!$A:$A,[1]Nestings!$R:$R,"NT")</f>
        <v>20669.57499999999</v>
      </c>
      <c r="C3" s="5">
        <f>SUMIFS([1]Nestings!$E:$E,[1]Nestings!$Q:$Q,'[1]Relatório de Aproveitamento'!$A:$A,[1]Nestings!$R:$R,"CD")</f>
        <v>0</v>
      </c>
      <c r="D3" s="6">
        <f>SUMIFS([1]Nestings!$G:$G,[1]Nestings!$Q:$Q,'[1]Relatório de Aproveitamento'!$A:$A,[1]Nestings!$R:$R,"NT")</f>
        <v>5298.6040000000003</v>
      </c>
      <c r="E3" s="6">
        <f>SUMIFS([1]Nestings!$G:$G,[1]Nestings!$Q:$Q,'[1]Relatório de Aproveitamento'!$A:$A,[1]Nestings!$R:$R,"CD")</f>
        <v>0</v>
      </c>
      <c r="F3" s="6">
        <f>SUMIFS([1]Nestings!$F:$F,[1]Nestings!$Q:$Q,'[1]Relatório de Aproveitamento'!$A:$A,[1]Nestings!$R:$R,"NT")</f>
        <v>0</v>
      </c>
      <c r="G3" s="7">
        <f>SUM(D3:F3)</f>
        <v>5298.6040000000003</v>
      </c>
      <c r="H3" s="7">
        <f>SUMIFS('[1]Controle Sucatas'!$M:$M,'[1]Controle Sucatas'!$S:$S,'[1]Relatório de Aproveitamento'!$A:$A,'[1]Controle Sucatas'!$F:$F,"SUCATAS EM GERAL")</f>
        <v>12261.5</v>
      </c>
      <c r="I3" s="6">
        <f>SUMIFS('[1]Controle Sucatas'!$M:$M,'[1]Controle Sucatas'!$S:$S,'[1]Relatório de Aproveitamento'!$A:$A,'[1]Controle Sucatas'!$F:$F,"SCRAP PRODUÇÃO")</f>
        <v>0</v>
      </c>
      <c r="J3" s="6">
        <f>SUMIFS('[1]Controle Sucatas'!$M:$M,'[1]Controle Sucatas'!$S:$S,'[1]Relatório de Aproveitamento'!$A:$A,'[1]Controle Sucatas'!$F:$F,"SCRAP ENGENHARIA")</f>
        <v>0</v>
      </c>
      <c r="K3" s="6">
        <f>SUMIFS('[1]Controle Sucatas'!$M:$M,'[1]Controle Sucatas'!$S:$S,'[1]Relatório de Aproveitamento'!$A:$A,'[1]Controle Sucatas'!$F:$F,"APARA VOLUTA")</f>
        <v>0</v>
      </c>
      <c r="L3" s="6">
        <f t="shared" ref="L3:L20" si="0">SUM(H3:K3)</f>
        <v>12261.5</v>
      </c>
      <c r="M3" s="8">
        <f>IFERROR(1-(G3/H3),"")</f>
        <v>0.56786657423643105</v>
      </c>
      <c r="N3" s="8">
        <f t="shared" ref="N3:N18" si="1">1-(G3/(B3+C3))</f>
        <v>0.743652010261459</v>
      </c>
      <c r="O3" s="8">
        <f t="shared" ref="O3:O12" si="2">1-(L3/(B3+C3))</f>
        <v>0.4067850935493349</v>
      </c>
      <c r="P3" s="14">
        <f>AVERAGE(O3:O14)</f>
        <v>0.49010093082585421</v>
      </c>
    </row>
    <row r="4" spans="1:16" x14ac:dyDescent="0.3">
      <c r="A4" s="27" t="s">
        <v>19</v>
      </c>
      <c r="B4" s="5">
        <f>SUMIFS([1]Nestings!$E:$E,[1]Nestings!$Q:$Q,'[1]Relatório de Aproveitamento'!$A:$A,[1]Nestings!$R:$R,"NT")</f>
        <v>38203.802999999993</v>
      </c>
      <c r="C4" s="5">
        <f>SUMIFS([1]Nestings!$E:$E,[1]Nestings!$Q:$Q,'[1]Relatório de Aproveitamento'!$A:$A,[1]Nestings!$R:$R,"CD")</f>
        <v>0</v>
      </c>
      <c r="D4" s="6">
        <f>SUMIFS([1]Nestings!$G:$G,[1]Nestings!$Q:$Q,'[1]Relatório de Aproveitamento'!$A:$A,[1]Nestings!$R:$R,"NT")</f>
        <v>9761.5840000000026</v>
      </c>
      <c r="E4" s="6">
        <f>SUMIFS([1]Nestings!$G:$G,[1]Nestings!$Q:$Q,'[1]Relatório de Aproveitamento'!$A:$A,[1]Nestings!$R:$R,"CD")</f>
        <v>0</v>
      </c>
      <c r="F4" s="6">
        <f>SUMIFS([1]Nestings!$F:$F,[1]Nestings!$Q:$Q,'[1]Relatório de Aproveitamento'!$A:$A,[1]Nestings!$R:$R,"NT")</f>
        <v>0</v>
      </c>
      <c r="G4" s="7">
        <f t="shared" ref="G4:G14" si="3">SUM(D4:F4)</f>
        <v>9761.5840000000026</v>
      </c>
      <c r="H4" s="7">
        <f>SUMIFS('[1]Controle Sucatas'!$M:$M,'[1]Controle Sucatas'!$S:$S,'[1]Relatório de Aproveitamento'!$A:$A,'[1]Controle Sucatas'!$F:$F,"SUCATAS EM GERAL")</f>
        <v>17600</v>
      </c>
      <c r="I4" s="6">
        <f>SUMIFS('[1]Controle Sucatas'!$M:$M,'[1]Controle Sucatas'!$S:$S,'[1]Relatório de Aproveitamento'!$A:$A,'[1]Controle Sucatas'!$F:$F,"SCRAP PRODUÇÃO")</f>
        <v>0</v>
      </c>
      <c r="J4" s="6">
        <f>SUMIFS('[1]Controle Sucatas'!$M:$M,'[1]Controle Sucatas'!$S:$S,'[1]Relatório de Aproveitamento'!$A:$A,'[1]Controle Sucatas'!$F:$F,"SCRAP ENGENHARIA")</f>
        <v>0</v>
      </c>
      <c r="K4" s="6">
        <f>SUMIFS('[1]Controle Sucatas'!$M:$M,'[1]Controle Sucatas'!$S:$S,'[1]Relatório de Aproveitamento'!$A:$A,'[1]Controle Sucatas'!$F:$F,"APARA VOLUTA")</f>
        <v>0</v>
      </c>
      <c r="L4" s="6">
        <f t="shared" si="0"/>
        <v>17600</v>
      </c>
      <c r="M4" s="8">
        <f>IFERROR(1-(G4/H4),"")</f>
        <v>0.44536454545454529</v>
      </c>
      <c r="N4" s="8">
        <f t="shared" si="1"/>
        <v>0.74448658946335777</v>
      </c>
      <c r="O4" s="8">
        <f t="shared" si="2"/>
        <v>0.53931287940103756</v>
      </c>
      <c r="P4" s="15"/>
    </row>
    <row r="5" spans="1:16" x14ac:dyDescent="0.3">
      <c r="A5" s="27" t="s">
        <v>20</v>
      </c>
      <c r="B5" s="5">
        <f>SUMIFS([1]Nestings!$E:$E,[1]Nestings!$Q:$Q,'[1]Relatório de Aproveitamento'!$A:$A,[1]Nestings!$R:$R,"NT")</f>
        <v>24124.675999999989</v>
      </c>
      <c r="C5" s="5">
        <f>SUMIFS([1]Nestings!$E:$E,[1]Nestings!$Q:$Q,'[1]Relatório de Aproveitamento'!$A:$A,[1]Nestings!$R:$R,"CD")</f>
        <v>0</v>
      </c>
      <c r="D5" s="6">
        <f>SUMIFS([1]Nestings!$G:$G,[1]Nestings!$Q:$Q,'[1]Relatório de Aproveitamento'!$A:$A,[1]Nestings!$R:$R,"NT")</f>
        <v>7010.6360000000022</v>
      </c>
      <c r="E5" s="6">
        <f>SUMIFS([1]Nestings!$G:$G,[1]Nestings!$Q:$Q,'[1]Relatório de Aproveitamento'!$A:$A,[1]Nestings!$R:$R,"CD")</f>
        <v>0</v>
      </c>
      <c r="F5" s="6">
        <f>SUMIFS([1]Nestings!$F:$F,[1]Nestings!$Q:$Q,'[1]Relatório de Aproveitamento'!$A:$A,[1]Nestings!$R:$R,"NT")</f>
        <v>0</v>
      </c>
      <c r="G5" s="7">
        <f t="shared" si="3"/>
        <v>7010.6360000000022</v>
      </c>
      <c r="H5" s="7">
        <f>SUMIFS('[1]Controle Sucatas'!$M:$M,'[1]Controle Sucatas'!$S:$S,'[1]Relatório de Aproveitamento'!$A:$A,'[1]Controle Sucatas'!$F:$F,"SUCATAS EM GERAL")</f>
        <v>13370</v>
      </c>
      <c r="I5" s="6">
        <f>SUMIFS('[1]Controle Sucatas'!$M:$M,'[1]Controle Sucatas'!$S:$S,'[1]Relatório de Aproveitamento'!$A:$A,'[1]Controle Sucatas'!$F:$F,"SCRAP PRODUÇÃO")</f>
        <v>0</v>
      </c>
      <c r="J5" s="6">
        <f>SUMIFS('[1]Controle Sucatas'!$M:$M,'[1]Controle Sucatas'!$S:$S,'[1]Relatório de Aproveitamento'!$A:$A,'[1]Controle Sucatas'!$F:$F,"SCRAP ENGENHARIA")</f>
        <v>0</v>
      </c>
      <c r="K5" s="6">
        <f>SUMIFS('[1]Controle Sucatas'!$M:$M,'[1]Controle Sucatas'!$S:$S,'[1]Relatório de Aproveitamento'!$A:$A,'[1]Controle Sucatas'!$F:$F,"APARA VOLUTA")</f>
        <v>0</v>
      </c>
      <c r="L5" s="6">
        <f t="shared" si="0"/>
        <v>13370</v>
      </c>
      <c r="M5" s="8">
        <f>IFERROR(1-(G5/H5),"")</f>
        <v>0.475644278234854</v>
      </c>
      <c r="N5" s="8">
        <f t="shared" si="1"/>
        <v>0.70939978634324441</v>
      </c>
      <c r="O5" s="8">
        <f t="shared" si="2"/>
        <v>0.44579566581536656</v>
      </c>
      <c r="P5" s="15"/>
    </row>
    <row r="6" spans="1:16" x14ac:dyDescent="0.3">
      <c r="A6" s="27" t="s">
        <v>21</v>
      </c>
      <c r="B6" s="5">
        <f>SUMIFS([1]Nestings!$E:$E,[1]Nestings!$Q:$Q,'[1]Relatório de Aproveitamento'!$A:$A,[1]Nestings!$R:$R,"NT")</f>
        <v>18006.714</v>
      </c>
      <c r="C6" s="5">
        <f>SUMIFS([1]Nestings!$E:$E,[1]Nestings!$Q:$Q,'[1]Relatório de Aproveitamento'!$A:$A,[1]Nestings!$R:$R,"CD")</f>
        <v>0</v>
      </c>
      <c r="D6" s="6">
        <f>SUMIFS([1]Nestings!$G:$G,[1]Nestings!$Q:$Q,'[1]Relatório de Aproveitamento'!$A:$A,[1]Nestings!$R:$R,"NT")</f>
        <v>4878.326</v>
      </c>
      <c r="E6" s="6">
        <f>SUMIFS([1]Nestings!$G:$G,[1]Nestings!$Q:$Q,'[1]Relatório de Aproveitamento'!$A:$A,[1]Nestings!$R:$R,"CD")</f>
        <v>0</v>
      </c>
      <c r="F6" s="6">
        <f>SUMIFS([1]Nestings!$F:$F,[1]Nestings!$Q:$Q,'[1]Relatório de Aproveitamento'!$A:$A,[1]Nestings!$R:$R,"NT")</f>
        <v>0</v>
      </c>
      <c r="G6" s="7">
        <f t="shared" si="3"/>
        <v>4878.326</v>
      </c>
      <c r="H6" s="7">
        <f>SUMIFS('[1]Controle Sucatas'!$M:$M,'[1]Controle Sucatas'!$S:$S,'[1]Relatório de Aproveitamento'!$A:$A,'[1]Controle Sucatas'!$F:$F,"SUCATAS EM GERAL")</f>
        <v>11030</v>
      </c>
      <c r="I6" s="6">
        <f>SUMIFS('[1]Controle Sucatas'!$M:$M,'[1]Controle Sucatas'!$S:$S,'[1]Relatório de Aproveitamento'!$A:$A,'[1]Controle Sucatas'!$F:$F,"SCRAP PRODUÇÃO")</f>
        <v>0</v>
      </c>
      <c r="J6" s="6">
        <f>SUMIFS('[1]Controle Sucatas'!$M:$M,'[1]Controle Sucatas'!$S:$S,'[1]Relatório de Aproveitamento'!$A:$A,'[1]Controle Sucatas'!$F:$F,"SCRAP ENGENHARIA")</f>
        <v>0</v>
      </c>
      <c r="K6" s="6">
        <f>SUMIFS('[1]Controle Sucatas'!$M:$M,'[1]Controle Sucatas'!$S:$S,'[1]Relatório de Aproveitamento'!$A:$A,'[1]Controle Sucatas'!$F:$F,"APARA VOLUTA")</f>
        <v>0</v>
      </c>
      <c r="L6" s="6">
        <f t="shared" si="0"/>
        <v>11030</v>
      </c>
      <c r="M6" s="8">
        <f>IFERROR(1-(G6/H6),"")</f>
        <v>0.55772203082502259</v>
      </c>
      <c r="N6" s="8">
        <f t="shared" si="1"/>
        <v>0.72908294095191384</v>
      </c>
      <c r="O6" s="8">
        <f t="shared" si="2"/>
        <v>0.38745070310996221</v>
      </c>
      <c r="P6" s="15"/>
    </row>
    <row r="7" spans="1:16" x14ac:dyDescent="0.3">
      <c r="A7" s="27" t="s">
        <v>22</v>
      </c>
      <c r="B7" s="5">
        <f>SUMIFS([1]Nestings!$E:$E,[1]Nestings!$Q:$Q,'[1]Relatório de Aproveitamento'!$A:$A,[1]Nestings!$R:$R,"NT")</f>
        <v>34814.834000000003</v>
      </c>
      <c r="C7" s="5">
        <f>SUMIFS([1]Nestings!$E:$E,[1]Nestings!$Q:$Q,'[1]Relatório de Aproveitamento'!$A:$A,[1]Nestings!$R:$R,"CD")</f>
        <v>0</v>
      </c>
      <c r="D7" s="6">
        <f>SUMIFS([1]Nestings!$G:$G,[1]Nestings!$Q:$Q,'[1]Relatório de Aproveitamento'!$A:$A,[1]Nestings!$R:$R,"NT")</f>
        <v>8383.1460000000025</v>
      </c>
      <c r="E7" s="6">
        <f>SUMIFS([1]Nestings!$G:$G,[1]Nestings!$Q:$Q,'[1]Relatório de Aproveitamento'!$A:$A,[1]Nestings!$R:$R,"CD")</f>
        <v>0</v>
      </c>
      <c r="F7" s="6">
        <f>SUMIFS([1]Nestings!$F:$F,[1]Nestings!$Q:$Q,'[1]Relatório de Aproveitamento'!$A:$A,[1]Nestings!$R:$R,"NT")</f>
        <v>0</v>
      </c>
      <c r="G7" s="7">
        <f t="shared" si="3"/>
        <v>8383.1460000000025</v>
      </c>
      <c r="H7" s="7">
        <f>SUMIFS('[1]Controle Sucatas'!$M:$M,'[1]Controle Sucatas'!$S:$S,'[1]Relatório de Aproveitamento'!$A:$A,'[1]Controle Sucatas'!$F:$F,"SUCATAS EM GERAL")</f>
        <v>11750</v>
      </c>
      <c r="I7" s="6">
        <f>SUMIFS('[1]Controle Sucatas'!$M:$M,'[1]Controle Sucatas'!$S:$S,'[1]Relatório de Aproveitamento'!$A:$A,'[1]Controle Sucatas'!$F:$F,"SCRAP PRODUÇÃO")</f>
        <v>0</v>
      </c>
      <c r="J7" s="6">
        <f>SUMIFS('[1]Controle Sucatas'!$M:$M,'[1]Controle Sucatas'!$S:$S,'[1]Relatório de Aproveitamento'!$A:$A,'[1]Controle Sucatas'!$F:$F,"SCRAP ENGENHARIA")</f>
        <v>0</v>
      </c>
      <c r="K7" s="6">
        <f>SUMIFS('[1]Controle Sucatas'!$M:$M,'[1]Controle Sucatas'!$S:$S,'[1]Relatório de Aproveitamento'!$A:$A,'[1]Controle Sucatas'!$F:$F,"APARA VOLUTA")</f>
        <v>0</v>
      </c>
      <c r="L7" s="6">
        <f t="shared" si="0"/>
        <v>11750</v>
      </c>
      <c r="M7" s="8">
        <f>IFERROR(1-(G7/H7),"")</f>
        <v>0.2865407659574466</v>
      </c>
      <c r="N7" s="8">
        <f t="shared" si="1"/>
        <v>0.75920764120259765</v>
      </c>
      <c r="O7" s="8">
        <f t="shared" si="2"/>
        <v>0.66250018598394012</v>
      </c>
      <c r="P7" s="15"/>
    </row>
    <row r="8" spans="1:16" x14ac:dyDescent="0.3">
      <c r="A8" s="27" t="s">
        <v>23</v>
      </c>
      <c r="B8" s="5">
        <f>SUMIFS([1]Nestings!$E:$E,[1]Nestings!$Q:$Q,'[1]Relatório de Aproveitamento'!$A:$A,[1]Nestings!$R:$R,"NT")</f>
        <v>24010.263999999996</v>
      </c>
      <c r="C8" s="5">
        <f>SUMIFS([1]Nestings!$E:$E,[1]Nestings!$Q:$Q,'[1]Relatório de Aproveitamento'!$A:$A,[1]Nestings!$R:$R,"CD")</f>
        <v>0</v>
      </c>
      <c r="D8" s="6">
        <f>SUMIFS([1]Nestings!$G:$G,[1]Nestings!$Q:$Q,'[1]Relatório de Aproveitamento'!$A:$A,[1]Nestings!$R:$R,"NT")</f>
        <v>5590.8990000000003</v>
      </c>
      <c r="E8" s="6">
        <f>SUMIFS([1]Nestings!$G:$G,[1]Nestings!$Q:$Q,'[1]Relatório de Aproveitamento'!$A:$A,[1]Nestings!$R:$R,"CD")</f>
        <v>0</v>
      </c>
      <c r="F8" s="6">
        <f>SUMIFS([1]Nestings!$F:$F,[1]Nestings!$Q:$Q,'[1]Relatório de Aproveitamento'!$A:$A,[1]Nestings!$R:$R,"NT")</f>
        <v>365.041</v>
      </c>
      <c r="G8" s="7">
        <f t="shared" si="3"/>
        <v>5955.9400000000005</v>
      </c>
      <c r="H8" s="7">
        <f>SUMIFS('[1]Controle Sucatas'!$M:$M,'[1]Controle Sucatas'!$S:$S,'[1]Relatório de Aproveitamento'!$A:$A,'[1]Controle Sucatas'!$F:$F,"SUCATAS EM GERAL")</f>
        <v>13710</v>
      </c>
      <c r="I8" s="6">
        <f>SUMIFS('[1]Controle Sucatas'!$M:$M,'[1]Controle Sucatas'!$S:$S,'[1]Relatório de Aproveitamento'!$A:$A,'[1]Controle Sucatas'!$F:$F,"SCRAP PRODUÇÃO")</f>
        <v>0</v>
      </c>
      <c r="J8" s="6">
        <f>SUMIFS('[1]Controle Sucatas'!$M:$M,'[1]Controle Sucatas'!$S:$S,'[1]Relatório de Aproveitamento'!$A:$A,'[1]Controle Sucatas'!$F:$F,"SCRAP ENGENHARIA")</f>
        <v>0</v>
      </c>
      <c r="K8" s="6">
        <f>SUMIFS('[1]Controle Sucatas'!$M:$M,'[1]Controle Sucatas'!$S:$S,'[1]Relatório de Aproveitamento'!$A:$A,'[1]Controle Sucatas'!$F:$F,"APARA VOLUTA")</f>
        <v>0</v>
      </c>
      <c r="L8" s="6">
        <f>SUM(H8:K8)</f>
        <v>13710</v>
      </c>
      <c r="M8" s="8">
        <f>IFERROR(1-(G8/H8),"")</f>
        <v>0.56557695113056161</v>
      </c>
      <c r="N8" s="8">
        <f t="shared" si="1"/>
        <v>0.75194191950575795</v>
      </c>
      <c r="O8" s="8">
        <f t="shared" si="2"/>
        <v>0.42899420014707035</v>
      </c>
      <c r="P8" s="15"/>
    </row>
    <row r="9" spans="1:16" x14ac:dyDescent="0.3">
      <c r="A9" s="27" t="s">
        <v>24</v>
      </c>
      <c r="B9" s="5">
        <f>SUMIFS([1]Nestings!$E:$E,[1]Nestings!$Q:$Q,'[1]Relatório de Aproveitamento'!$A:$A,[1]Nestings!$R:$R,"NT")</f>
        <v>30498.865999999991</v>
      </c>
      <c r="C9" s="5">
        <f>SUMIFS([1]Nestings!$E:$E,[1]Nestings!$Q:$Q,'[1]Relatório de Aproveitamento'!$A:$A,[1]Nestings!$R:$R,"CD")</f>
        <v>0</v>
      </c>
      <c r="D9" s="6">
        <f>SUMIFS([1]Nestings!$G:$G,[1]Nestings!$Q:$Q,'[1]Relatório de Aproveitamento'!$A:$A,[1]Nestings!$R:$R,"NT")</f>
        <v>7068.1900000000005</v>
      </c>
      <c r="E9" s="6">
        <f>SUMIFS([1]Nestings!$G:$G,[1]Nestings!$Q:$Q,'[1]Relatório de Aproveitamento'!$A:$A,[1]Nestings!$R:$R,"CD")</f>
        <v>0</v>
      </c>
      <c r="F9" s="6">
        <f>SUMIFS([1]Nestings!$F:$F,[1]Nestings!$Q:$Q,'[1]Relatório de Aproveitamento'!$A:$A,[1]Nestings!$R:$R,"NT")</f>
        <v>2341.1190000000006</v>
      </c>
      <c r="G9" s="7">
        <f>SUM(D9:F9)</f>
        <v>9409.3090000000011</v>
      </c>
      <c r="H9" s="7">
        <f>SUMIFS('[1]Controle Sucatas'!$M:$M,'[1]Controle Sucatas'!$S:$S,'[1]Relatório de Aproveitamento'!$A:$A,'[1]Controle Sucatas'!$F:$F,"SUCATAS EM GERAL")</f>
        <v>4730</v>
      </c>
      <c r="I9" s="6">
        <f>SUMIFS('[1]Controle Sucatas'!$M:$M,'[1]Controle Sucatas'!$S:$S,'[1]Relatório de Aproveitamento'!$A:$A,'[1]Controle Sucatas'!$F:$F,"SCRAP PRODUÇÃO")</f>
        <v>0</v>
      </c>
      <c r="J9" s="6">
        <f>SUMIFS('[1]Controle Sucatas'!$M:$M,'[1]Controle Sucatas'!$S:$S,'[1]Relatório de Aproveitamento'!$A:$A,'[1]Controle Sucatas'!$F:$F,"SCRAP ENGENHARIA")</f>
        <v>0</v>
      </c>
      <c r="K9" s="6">
        <f>SUMIFS('[1]Controle Sucatas'!$M:$M,'[1]Controle Sucatas'!$S:$S,'[1]Relatório de Aproveitamento'!$A:$A,'[1]Controle Sucatas'!$F:$F,"APARA VOLUTA")</f>
        <v>0</v>
      </c>
      <c r="L9" s="6">
        <f t="shared" si="0"/>
        <v>4730</v>
      </c>
      <c r="M9" s="8">
        <f>IFERROR(1-(G9/H9),"")</f>
        <v>-0.98928308668076137</v>
      </c>
      <c r="N9" s="8">
        <f t="shared" si="1"/>
        <v>0.69148659494421838</v>
      </c>
      <c r="O9" s="8">
        <f t="shared" si="2"/>
        <v>0.84491226657410801</v>
      </c>
      <c r="P9" s="15"/>
    </row>
    <row r="10" spans="1:16" x14ac:dyDescent="0.3">
      <c r="A10" s="27" t="s">
        <v>25</v>
      </c>
      <c r="B10" s="5">
        <f>SUMIFS([1]Nestings!$E:$E,[1]Nestings!$Q:$Q,'[1]Relatório de Aproveitamento'!$A:$A,[1]Nestings!$R:$R,"NT")</f>
        <v>29714.780000000002</v>
      </c>
      <c r="C10" s="5">
        <f>SUMIFS([1]Nestings!$E:$E,[1]Nestings!$Q:$Q,'[1]Relatório de Aproveitamento'!$A:$A,[1]Nestings!$R:$R,"CD")</f>
        <v>0</v>
      </c>
      <c r="D10" s="6">
        <f>SUMIFS([1]Nestings!$G:$G,[1]Nestings!$Q:$Q,'[1]Relatório de Aproveitamento'!$A:$A,[1]Nestings!$R:$R,"NT")</f>
        <v>7324.2529999999988</v>
      </c>
      <c r="E10" s="6">
        <f>SUMIFS([1]Nestings!$G:$G,[1]Nestings!$Q:$Q,'[1]Relatório de Aproveitamento'!$A:$A,[1]Nestings!$R:$R,"CD")</f>
        <v>0</v>
      </c>
      <c r="F10" s="6">
        <f>SUMIFS([1]Nestings!$F:$F,[1]Nestings!$Q:$Q,'[1]Relatório de Aproveitamento'!$A:$A,[1]Nestings!$R:$R,"NT")</f>
        <v>515.08899999999994</v>
      </c>
      <c r="G10" s="7">
        <f>SUM(D10:F10)</f>
        <v>7839.3419999999987</v>
      </c>
      <c r="H10" s="7">
        <f>SUMIFS('[1]Controle Sucatas'!$M:$M,'[1]Controle Sucatas'!$S:$S,'[1]Relatório de Aproveitamento'!$A:$A,'[1]Controle Sucatas'!$F:$F,"SUCATAS EM GERAL")</f>
        <v>10520</v>
      </c>
      <c r="I10" s="6">
        <f>SUMIFS('[1]Controle Sucatas'!$M:$M,'[1]Controle Sucatas'!$S:$S,'[1]Relatório de Aproveitamento'!$A:$A,'[1]Controle Sucatas'!$F:$F,"SCRAP PRODUÇÃO")</f>
        <v>0</v>
      </c>
      <c r="J10" s="6">
        <f>SUMIFS('[1]Controle Sucatas'!$M:$M,'[1]Controle Sucatas'!$S:$S,'[1]Relatório de Aproveitamento'!$A:$A,'[1]Controle Sucatas'!$F:$F,"SCRAP ENGENHARIA")</f>
        <v>0</v>
      </c>
      <c r="K10" s="6">
        <f>SUMIFS('[1]Controle Sucatas'!$M:$M,'[1]Controle Sucatas'!$S:$S,'[1]Relatório de Aproveitamento'!$A:$A,'[1]Controle Sucatas'!$F:$F,"APARA VOLUTA")</f>
        <v>0</v>
      </c>
      <c r="L10" s="6">
        <f t="shared" si="0"/>
        <v>10520</v>
      </c>
      <c r="M10" s="8">
        <f>IFERROR(1-(G10/H10),"")</f>
        <v>0.25481539923954388</v>
      </c>
      <c r="N10" s="8">
        <f t="shared" si="1"/>
        <v>0.73618037892254296</v>
      </c>
      <c r="O10" s="8">
        <f t="shared" si="2"/>
        <v>0.64596742765721304</v>
      </c>
      <c r="P10" s="15"/>
    </row>
    <row r="11" spans="1:16" x14ac:dyDescent="0.3">
      <c r="A11" s="27" t="s">
        <v>26</v>
      </c>
      <c r="B11" s="5">
        <f>SUMIFS([1]Nestings!$E:$E,[1]Nestings!$Q:$Q,'[1]Relatório de Aproveitamento'!$A:$A,[1]Nestings!$R:$R,"NT")</f>
        <v>30425.702999999994</v>
      </c>
      <c r="C11" s="5">
        <f>SUMIFS([1]Nestings!$E:$E,[1]Nestings!$Q:$Q,'[1]Relatório de Aproveitamento'!$A:$A,[1]Nestings!$R:$R,"CD")</f>
        <v>0</v>
      </c>
      <c r="D11" s="6">
        <f>SUMIFS([1]Nestings!$G:$G,[1]Nestings!$Q:$Q,'[1]Relatório de Aproveitamento'!$A:$A,[1]Nestings!$R:$R,"NT")</f>
        <v>7366.3869999999997</v>
      </c>
      <c r="E11" s="6">
        <f>SUMIFS([1]Nestings!$G:$G,[1]Nestings!$Q:$Q,'[1]Relatório de Aproveitamento'!$A:$A,[1]Nestings!$R:$R,"CD")</f>
        <v>0</v>
      </c>
      <c r="F11" s="6">
        <f>SUMIFS([1]Nestings!$F:$F,[1]Nestings!$Q:$Q,'[1]Relatório de Aproveitamento'!$A:$A,[1]Nestings!$R:$R,"NT")</f>
        <v>30.834</v>
      </c>
      <c r="G11" s="7">
        <f>SUM(D11:F11)</f>
        <v>7397.2209999999995</v>
      </c>
      <c r="H11" s="7">
        <f>SUMIFS('[1]Controle Sucatas'!$M:$M,'[1]Controle Sucatas'!$S:$S,'[1]Relatório de Aproveitamento'!$A:$A,'[1]Controle Sucatas'!$F:$F,"SUCATAS EM GERAL")</f>
        <v>14379.8</v>
      </c>
      <c r="I11" s="6">
        <f>SUMIFS('[1]Controle Sucatas'!$M:$M,'[1]Controle Sucatas'!$S:$S,'[1]Relatório de Aproveitamento'!$A:$A,'[1]Controle Sucatas'!$F:$F,"SCRAP PRODUÇÃO")</f>
        <v>0</v>
      </c>
      <c r="J11" s="6">
        <f>SUMIFS('[1]Controle Sucatas'!$M:$M,'[1]Controle Sucatas'!$S:$S,'[1]Relatório de Aproveitamento'!$A:$A,'[1]Controle Sucatas'!$F:$F,"SCRAP ENGENHARIA")</f>
        <v>0</v>
      </c>
      <c r="K11" s="6">
        <f>SUMIFS('[1]Controle Sucatas'!$M:$M,'[1]Controle Sucatas'!$S:$S,'[1]Relatório de Aproveitamento'!$A:$A,'[1]Controle Sucatas'!$F:$F,"APARA VOLUTA")</f>
        <v>0</v>
      </c>
      <c r="L11" s="6">
        <f t="shared" si="0"/>
        <v>14379.8</v>
      </c>
      <c r="M11" s="8">
        <f>IFERROR(1-(G11/H11),"")</f>
        <v>0.4855824837619438</v>
      </c>
      <c r="N11" s="8">
        <f t="shared" si="1"/>
        <v>0.75687592165084894</v>
      </c>
      <c r="O11" s="8">
        <f t="shared" si="2"/>
        <v>0.52737986037660323</v>
      </c>
      <c r="P11" s="15"/>
    </row>
    <row r="12" spans="1:16" x14ac:dyDescent="0.3">
      <c r="A12" s="27" t="s">
        <v>27</v>
      </c>
      <c r="B12" s="5">
        <f>SUMIFS([1]Nestings!$E:$E,[1]Nestings!$Q:$Q,'[1]Relatório de Aproveitamento'!$A:$A,[1]Nestings!$R:$R,"NT")</f>
        <v>38006.939000000006</v>
      </c>
      <c r="C12" s="5">
        <f>SUMIFS([1]Nestings!$E:$E,[1]Nestings!$Q:$Q,'[1]Relatório de Aproveitamento'!$A:$A,[1]Nestings!$R:$R,"CD")</f>
        <v>3334.2290000000003</v>
      </c>
      <c r="D12" s="6">
        <f>SUMIFS([1]Nestings!$G:$G,[1]Nestings!$Q:$Q,'[1]Relatório de Aproveitamento'!$A:$A,[1]Nestings!$R:$R,"NT")</f>
        <v>8596.8950000000004</v>
      </c>
      <c r="E12" s="6">
        <f>SUMIFS([1]Nestings!$G:$G,[1]Nestings!$Q:$Q,'[1]Relatório de Aproveitamento'!$A:$A,[1]Nestings!$R:$R,"CD")</f>
        <v>1628.8590000000002</v>
      </c>
      <c r="F12" s="6">
        <f>SUMIFS([1]Nestings!$F:$F,[1]Nestings!$Q:$Q,'[1]Relatório de Aproveitamento'!$A:$A,[1]Nestings!$R:$R,"NT")</f>
        <v>0</v>
      </c>
      <c r="G12" s="7">
        <f>SUM(D12:F12)</f>
        <v>10225.754000000001</v>
      </c>
      <c r="H12" s="7">
        <f>SUMIFS('[1]Controle Sucatas'!$M:$M,'[1]Controle Sucatas'!$S:$S,'[1]Relatório de Aproveitamento'!$A:$A,'[1]Controle Sucatas'!$F:$F,"SUCATAS EM GERAL")</f>
        <v>13100</v>
      </c>
      <c r="I12" s="6">
        <f>SUMIFS('[1]Controle Sucatas'!$M:$M,'[1]Controle Sucatas'!$S:$S,'[1]Relatório de Aproveitamento'!$A:$A,'[1]Controle Sucatas'!$F:$F,"SCRAP PRODUÇÃO")</f>
        <v>0</v>
      </c>
      <c r="J12" s="6">
        <f>SUMIFS('[1]Controle Sucatas'!$M:$M,'[1]Controle Sucatas'!$S:$S,'[1]Relatório de Aproveitamento'!$A:$A,'[1]Controle Sucatas'!$F:$F,"SCRAP ENGENHARIA")</f>
        <v>0</v>
      </c>
      <c r="K12" s="6">
        <f>SUMIFS('[1]Controle Sucatas'!$M:$M,'[1]Controle Sucatas'!$S:$S,'[1]Relatório de Aproveitamento'!$A:$A,'[1]Controle Sucatas'!$F:$F,"APARA VOLUTA")</f>
        <v>0</v>
      </c>
      <c r="L12" s="6">
        <f t="shared" si="0"/>
        <v>13100</v>
      </c>
      <c r="M12" s="8">
        <f>IFERROR(1-(G12/H12),"")</f>
        <v>0.21940809160305341</v>
      </c>
      <c r="N12" s="8">
        <f t="shared" si="1"/>
        <v>0.7526496106737961</v>
      </c>
      <c r="O12" s="8">
        <f t="shared" si="2"/>
        <v>0.68312457935392645</v>
      </c>
      <c r="P12" s="15"/>
    </row>
    <row r="13" spans="1:16" x14ac:dyDescent="0.3">
      <c r="A13" s="27" t="s">
        <v>28</v>
      </c>
      <c r="B13" s="5">
        <f>SUMIFS([1]Nestings!$E:$E,[1]Nestings!$Q:$Q,'[1]Relatório de Aproveitamento'!$A:$A,[1]Nestings!$R:$R,"NT")</f>
        <v>24798.830999999995</v>
      </c>
      <c r="C13" s="5">
        <f>SUMIFS([1]Nestings!$E:$E,[1]Nestings!$Q:$Q,'[1]Relatório de Aproveitamento'!$A:$A,[1]Nestings!$R:$R,"CD")</f>
        <v>2746.5829999999996</v>
      </c>
      <c r="D13" s="6">
        <f>SUMIFS([1]Nestings!$G:$G,[1]Nestings!$Q:$Q,'[1]Relatório de Aproveitamento'!$A:$A,[1]Nestings!$R:$R,"NT")</f>
        <v>5836.9450000000006</v>
      </c>
      <c r="E13" s="6">
        <f>SUMIFS([1]Nestings!$G:$G,[1]Nestings!$Q:$Q,'[1]Relatório de Aproveitamento'!$A:$A,[1]Nestings!$R:$R,"CD")</f>
        <v>1480.8920000000001</v>
      </c>
      <c r="F13" s="6">
        <f>SUMIFS([1]Nestings!$F:$F,[1]Nestings!$Q:$Q,'[1]Relatório de Aproveitamento'!$A:$A,[1]Nestings!$R:$R,"NT")</f>
        <v>0</v>
      </c>
      <c r="G13" s="7">
        <f t="shared" si="3"/>
        <v>7317.8370000000004</v>
      </c>
      <c r="H13" s="7">
        <f>SUMIFS('[1]Controle Sucatas'!$M:$M,'[1]Controle Sucatas'!$S:$S,'[1]Relatório de Aproveitamento'!$A:$A,'[1]Controle Sucatas'!$F:$F,"APARA TÉCNICA")</f>
        <v>21541</v>
      </c>
      <c r="I13" s="6">
        <f>SUMIFS('[1]Controle Sucatas'!$M:$M,'[1]Controle Sucatas'!$S:$S,'[1]Relatório de Aproveitamento'!$A:$A,'[1]Controle Sucatas'!$F:$F,"SCRAP PRODUÇÃO")</f>
        <v>3186</v>
      </c>
      <c r="J13" s="6">
        <f>SUMIFS('[1]Controle Sucatas'!$M:$M,'[1]Controle Sucatas'!$S:$S,'[1]Relatório de Aproveitamento'!$A:$A,'[1]Controle Sucatas'!$F:$F,"SCRAP ENGENHARIA")</f>
        <v>100</v>
      </c>
      <c r="K13" s="6">
        <f>SUMIFS('[1]Controle Sucatas'!$M:$M,'[1]Controle Sucatas'!$S:$S,'[1]Relatório de Aproveitamento'!$A:$A,'[1]Controle Sucatas'!$F:$F,"APARA VOLUTA")</f>
        <v>0</v>
      </c>
      <c r="L13" s="6">
        <f>SUM(H13:K13)</f>
        <v>24827</v>
      </c>
      <c r="M13" s="8">
        <f>IFERROR(1-(G13/H13),"")</f>
        <v>0.66028332018012159</v>
      </c>
      <c r="N13" s="8">
        <f t="shared" si="1"/>
        <v>0.73433555945102147</v>
      </c>
      <c r="O13" s="32">
        <f>1-(L13/(B13+C13))</f>
        <v>9.868844229387852E-2</v>
      </c>
      <c r="P13" s="15"/>
    </row>
    <row r="14" spans="1:16" x14ac:dyDescent="0.3">
      <c r="A14" s="27" t="s">
        <v>29</v>
      </c>
      <c r="B14" s="5">
        <f>SUMIFS([1]Nestings!$E:$E,[1]Nestings!$Q:$Q,'[1]Relatório de Aproveitamento'!$A:$A,[1]Nestings!$R:$R,"NT")</f>
        <v>19697.023000000001</v>
      </c>
      <c r="C14" s="5">
        <f>SUMIFS([1]Nestings!$E:$E,[1]Nestings!$Q:$Q,'[1]Relatório de Aproveitamento'!$A:$A,[1]Nestings!$R:$R,"CD")</f>
        <v>1627.5269999999998</v>
      </c>
      <c r="D14" s="6">
        <f>SUMIFS([1]Nestings!$G:$G,[1]Nestings!$Q:$Q,'[1]Relatório de Aproveitamento'!$A:$A,[1]Nestings!$R:$R,"NT")</f>
        <v>4677.6809999999996</v>
      </c>
      <c r="E14" s="6">
        <f>SUMIFS([1]Nestings!$G:$G,[1]Nestings!$Q:$Q,'[1]Relatório de Aproveitamento'!$A:$A,[1]Nestings!$R:$R,"CD")</f>
        <v>812.8900000000001</v>
      </c>
      <c r="F14" s="6">
        <f>SUMIFS([1]Nestings!$F:$F,[1]Nestings!$Q:$Q,'[1]Relatório de Aproveitamento'!$A:$A,[1]Nestings!$R:$R,"NT")</f>
        <v>0</v>
      </c>
      <c r="G14" s="7">
        <f t="shared" si="3"/>
        <v>5490.5709999999999</v>
      </c>
      <c r="H14" s="7">
        <f>SUMIFS('[1]Controle Sucatas'!$M:$M,'[1]Controle Sucatas'!$S:$S,'[1]Relatório de Aproveitamento'!$A:$A,'[1]Controle Sucatas'!$F:$F,"APARA TÉCNICA")</f>
        <v>14491.5</v>
      </c>
      <c r="I14" s="6">
        <f>SUMIFS('[1]Controle Sucatas'!$M:$M,'[1]Controle Sucatas'!$S:$S,'[1]Relatório de Aproveitamento'!$A:$A,'[1]Controle Sucatas'!$F:$F,"SCRAP PRODUÇÃO")</f>
        <v>1404.5</v>
      </c>
      <c r="J14" s="6">
        <f>SUMIFS('[1]Controle Sucatas'!$M:$M,'[1]Controle Sucatas'!$S:$S,'[1]Relatório de Aproveitamento'!$A:$A,'[1]Controle Sucatas'!$F:$F,"SCRAP ENGENHARIA")</f>
        <v>944</v>
      </c>
      <c r="K14" s="6">
        <f>SUMIFS('[1]Controle Sucatas'!$M:$M,'[1]Controle Sucatas'!$S:$S,'[1]Relatório de Aproveitamento'!$A:$A,'[1]Controle Sucatas'!$F:$F,"APARA VOLUTA")</f>
        <v>0</v>
      </c>
      <c r="L14" s="6">
        <f>SUM(H14:K14)</f>
        <v>16840</v>
      </c>
      <c r="M14" s="8">
        <f t="shared" ref="M4:M20" si="4">IFERROR(1-(G14/H14),"")</f>
        <v>0.62111782769209545</v>
      </c>
      <c r="N14" s="8">
        <f t="shared" si="1"/>
        <v>0.74252347646257477</v>
      </c>
      <c r="O14" s="8">
        <f t="shared" ref="O14:O20" si="5">1-(L14/(B14+C14))</f>
        <v>0.21029986564780967</v>
      </c>
      <c r="P14" s="15"/>
    </row>
    <row r="15" spans="1:16" x14ac:dyDescent="0.3">
      <c r="A15" s="28" t="s">
        <v>30</v>
      </c>
      <c r="B15" s="9">
        <f>SUMIFS([1]Nestings!$H:$H,[1]Nestings!$Q:$Q,'[1]Relatório de Aproveitamento'!$A:$A,[1]Nestings!$R:$R,"NT")</f>
        <v>47314.487000000001</v>
      </c>
      <c r="C15" s="9">
        <f>SUMIFS([1]Nestings!$E:$E,[1]Nestings!$Q:$Q,'[1]Relatório de Aproveitamento'!$A:$A,[1]Nestings!$R:$R,"CD")</f>
        <v>3375.4259999999999</v>
      </c>
      <c r="D15" s="10">
        <f>SUMIFS([1]Nestings!$J:$J,[1]Nestings!$Q:$Q,'[1]Relatório de Aproveitamento'!$A:$A,[1]Nestings!$R:$R,"NT")</f>
        <v>11318.651999999998</v>
      </c>
      <c r="E15" s="10">
        <f>SUMIFS([1]Nestings!$J:$J,[1]Nestings!$Q:$Q,'[1]Relatório de Aproveitamento'!$A:$A,[1]Nestings!$R:$R,"CD")</f>
        <v>1299.0230000000001</v>
      </c>
      <c r="F15" s="10">
        <f>SUMIFS([1]Nestings!$F:$F,[1]Nestings!$Q:$Q,'[1]Relatório de Aproveitamento'!$A:$A,[1]Nestings!$R:$R,"NT")</f>
        <v>0</v>
      </c>
      <c r="G15" s="11">
        <f>SUM(D15:F15)</f>
        <v>12617.674999999999</v>
      </c>
      <c r="H15" s="11">
        <f>SUMIFS('[1]Controle Sucatas'!$M:$M,'[1]Controle Sucatas'!$S:$S,'[1]Relatório de Aproveitamento'!$A:$A,'[1]Controle Sucatas'!$F:$F,"APARA TÉCNICA")</f>
        <v>12346.5</v>
      </c>
      <c r="I15" s="10">
        <f>SUMIFS('[1]Controle Sucatas'!$M:$M,'[1]Controle Sucatas'!$S:$S,'[1]Relatório de Aproveitamento'!$A:$A,'[1]Controle Sucatas'!$F:$F,"SCRAP PRODUÇÃO")</f>
        <v>519.5</v>
      </c>
      <c r="J15" s="10">
        <f>SUMIFS('[1]Controle Sucatas'!$M:$M,'[1]Controle Sucatas'!$S:$S,'[1]Relatório de Aproveitamento'!$A:$A,'[1]Controle Sucatas'!$F:$F,"SCRAP ENGENHARIA")</f>
        <v>2864</v>
      </c>
      <c r="K15" s="10">
        <f>SUMIFS('[1]Controle Sucatas'!$M:$M,'[1]Controle Sucatas'!$S:$S,'[1]Relatório de Aproveitamento'!$A:$A,'[1]Controle Sucatas'!$F:$F,"APARA VOLUTA")</f>
        <v>0</v>
      </c>
      <c r="L15" s="10">
        <f t="shared" si="0"/>
        <v>15730</v>
      </c>
      <c r="M15" s="12">
        <f t="shared" si="4"/>
        <v>-2.1963714412991386E-2</v>
      </c>
      <c r="N15" s="12">
        <f t="shared" si="1"/>
        <v>0.75108114705187989</v>
      </c>
      <c r="O15" s="12">
        <f>1-(L15/(B15+C15))</f>
        <v>0.68968185050939024</v>
      </c>
      <c r="P15" s="16">
        <f>AVERAGE(O15:O20)</f>
        <v>0.68992734241322928</v>
      </c>
    </row>
    <row r="16" spans="1:16" x14ac:dyDescent="0.3">
      <c r="A16" s="28" t="s">
        <v>31</v>
      </c>
      <c r="B16" s="9">
        <f>SUMIFS([1]Nestings!$H:$H,[1]Nestings!$Q:$Q,'[1]Relatório de Aproveitamento'!$A:$A,[1]Nestings!$R:$R,"NT")</f>
        <v>37005.888999999988</v>
      </c>
      <c r="C16" s="9">
        <f>SUMIFS([1]Nestings!$E:$E,[1]Nestings!$Q:$Q,'[1]Relatório de Aproveitamento'!$A:$A,[1]Nestings!$R:$R,"CD")</f>
        <v>4437.5389999999998</v>
      </c>
      <c r="D16" s="10">
        <f>SUMIFS([1]Nestings!$J:$J,[1]Nestings!$Q:$Q,'[1]Relatório de Aproveitamento'!$A:$A,[1]Nestings!$R:$R,"NT")</f>
        <v>8657.5709999999999</v>
      </c>
      <c r="E16" s="10">
        <f>SUMIFS([1]Nestings!$J:$J,[1]Nestings!$Q:$Q,'[1]Relatório de Aproveitamento'!$A:$A,[1]Nestings!$R:$R,"CD")</f>
        <v>1548.5810000000004</v>
      </c>
      <c r="F16" s="10">
        <f>SUMIFS([1]Nestings!$F:$F,[1]Nestings!$Q:$Q,'[1]Relatório de Aproveitamento'!$A:$A,[1]Nestings!$R:$R,"NT")</f>
        <v>0</v>
      </c>
      <c r="G16" s="11">
        <f>SUM(D16:F16)</f>
        <v>10206.152</v>
      </c>
      <c r="H16" s="11">
        <f>SUMIFS('[1]Controle Sucatas'!$M:$M,'[1]Controle Sucatas'!$S:$S,'[1]Relatório de Aproveitamento'!$A:$A,'[1]Controle Sucatas'!$F:$F,"APARA TÉCNICA")</f>
        <v>17895</v>
      </c>
      <c r="I16" s="10">
        <f>SUMIFS('[1]Controle Sucatas'!$M:$M,'[1]Controle Sucatas'!$S:$S,'[1]Relatório de Aproveitamento'!$A:$A,'[1]Controle Sucatas'!$F:$F,"SCRAP PRODUÇÃO")</f>
        <v>1557</v>
      </c>
      <c r="J16" s="10">
        <f>SUMIFS('[1]Controle Sucatas'!$M:$M,'[1]Controle Sucatas'!$S:$S,'[1]Relatório de Aproveitamento'!$A:$A,'[1]Controle Sucatas'!$F:$F,"SCRAP ENGENHARIA")</f>
        <v>577</v>
      </c>
      <c r="K16" s="10">
        <f>SUMIFS('[1]Controle Sucatas'!$M:$M,'[1]Controle Sucatas'!$S:$S,'[1]Relatório de Aproveitamento'!$A:$A,'[1]Controle Sucatas'!$F:$F,"APARA VOLUTA")</f>
        <v>111</v>
      </c>
      <c r="L16" s="10">
        <f t="shared" si="0"/>
        <v>20140</v>
      </c>
      <c r="M16" s="12">
        <f t="shared" si="4"/>
        <v>0.42966459905001397</v>
      </c>
      <c r="N16" s="12">
        <f t="shared" si="1"/>
        <v>0.75373291996984415</v>
      </c>
      <c r="O16" s="12">
        <f t="shared" si="5"/>
        <v>0.5140363388858662</v>
      </c>
      <c r="P16" s="17"/>
    </row>
    <row r="17" spans="1:16" x14ac:dyDescent="0.3">
      <c r="A17" s="28" t="s">
        <v>32</v>
      </c>
      <c r="B17" s="9">
        <f>SUMIFS([1]Nestings!$H:$H,[1]Nestings!$Q:$Q,'[1]Relatório de Aproveitamento'!$A:$A,[1]Nestings!$R:$R,"NT")</f>
        <v>44899.056000000004</v>
      </c>
      <c r="C17" s="9">
        <f>SUMIFS([1]Nestings!$E:$E,[1]Nestings!$Q:$Q,'[1]Relatório de Aproveitamento'!$A:$A,[1]Nestings!$R:$R,"CD")</f>
        <v>1434.4159999999999</v>
      </c>
      <c r="D17" s="10">
        <f>SUMIFS([1]Nestings!$J:$J,[1]Nestings!$Q:$Q,'[1]Relatório de Aproveitamento'!$A:$A,[1]Nestings!$R:$R,"NT")</f>
        <v>10454.210999999998</v>
      </c>
      <c r="E17" s="10">
        <f>SUMIFS([1]Nestings!$J:$J,[1]Nestings!$Q:$Q,'[1]Relatório de Aproveitamento'!$A:$A,[1]Nestings!$R:$R,"CD")</f>
        <v>609.43399999999997</v>
      </c>
      <c r="F17" s="10">
        <f>SUMIFS([1]Nestings!$F:$F,[1]Nestings!$Q:$Q,'[1]Relatório de Aproveitamento'!$A:$A,[1]Nestings!$R:$R,"NT")</f>
        <v>0</v>
      </c>
      <c r="G17" s="11">
        <f>SUM(D17:F17)</f>
        <v>11063.644999999997</v>
      </c>
      <c r="H17" s="11">
        <f>SUMIFS('[1]Controle Sucatas'!$M:$M,'[1]Controle Sucatas'!$S:$S,'[1]Relatório de Aproveitamento'!$A:$A,'[1]Controle Sucatas'!$F:$F,"APARA TÉCNICA")</f>
        <v>11041</v>
      </c>
      <c r="I17" s="10">
        <f>SUMIFS('[1]Controle Sucatas'!$M:$M,'[1]Controle Sucatas'!$S:$S,'[1]Relatório de Aproveitamento'!$A:$A,'[1]Controle Sucatas'!$F:$F,"SCRAP PRODUÇÃO")</f>
        <v>585.5</v>
      </c>
      <c r="J17" s="10">
        <f>SUMIFS('[1]Controle Sucatas'!$M:$M,'[1]Controle Sucatas'!$S:$S,'[1]Relatório de Aproveitamento'!$A:$A,'[1]Controle Sucatas'!$F:$F,"SCRAP ENGENHARIA")</f>
        <v>1232</v>
      </c>
      <c r="K17" s="10">
        <f>SUMIFS('[1]Controle Sucatas'!$M:$M,'[1]Controle Sucatas'!$S:$S,'[1]Relatório de Aproveitamento'!$A:$A,'[1]Controle Sucatas'!$F:$F,"APARA VOLUTA")</f>
        <v>225.5</v>
      </c>
      <c r="L17" s="10">
        <f t="shared" si="0"/>
        <v>13084</v>
      </c>
      <c r="M17" s="12">
        <f t="shared" si="4"/>
        <v>-2.0509917579927261E-3</v>
      </c>
      <c r="N17" s="12">
        <f t="shared" si="1"/>
        <v>0.76121700959513683</v>
      </c>
      <c r="O17" s="12">
        <f t="shared" si="5"/>
        <v>0.71761235592273342</v>
      </c>
      <c r="P17" s="17"/>
    </row>
    <row r="18" spans="1:16" x14ac:dyDescent="0.3">
      <c r="A18" s="28" t="s">
        <v>33</v>
      </c>
      <c r="B18" s="9">
        <f>SUMIFS([1]Nestings!$H:$H,[1]Nestings!$Q:$Q,'[1]Relatório de Aproveitamento'!$A:$A,[1]Nestings!$R:$R,"NT")+3120+9364</f>
        <v>59610.426999999996</v>
      </c>
      <c r="C18" s="9">
        <f>SUMIFS([1]Nestings!$E:$E,[1]Nestings!$Q:$Q,'[1]Relatório de Aproveitamento'!$A:$A,[1]Nestings!$R:$R,"CD")</f>
        <v>629.33699999999976</v>
      </c>
      <c r="D18" s="10">
        <f>SUMIFS([1]Nestings!$J:$J,[1]Nestings!$Q:$Q,'[1]Relatório de Aproveitamento'!$A:$A,[1]Nestings!$R:$R,"NT")+1054</f>
        <v>12374.273999999999</v>
      </c>
      <c r="E18" s="10">
        <f>SUMIFS([1]Nestings!$J:$J,[1]Nestings!$Q:$Q,'[1]Relatório de Aproveitamento'!$A:$A,[1]Nestings!$R:$R,"CD")</f>
        <v>214.74999999999991</v>
      </c>
      <c r="F18" s="10">
        <f>SUMIFS([1]Nestings!$F:$F,[1]Nestings!$Q:$Q,'[1]Relatório de Aproveitamento'!$A:$A,[1]Nestings!$R:$R,"NT")</f>
        <v>0</v>
      </c>
      <c r="G18" s="11">
        <f>SUM(D18:F18)+2000</f>
        <v>14589.023999999999</v>
      </c>
      <c r="H18" s="11">
        <f>SUMIFS('[1]Controle Sucatas'!$M:$M,'[1]Controle Sucatas'!$S:$S,'[1]Relatório de Aproveitamento'!$A:$A,'[1]Controle Sucatas'!$F:$F,"APARA TÉCNICA")</f>
        <v>14586.5</v>
      </c>
      <c r="I18" s="10">
        <f>SUMIFS('[1]Controle Sucatas'!$M:$M,'[1]Controle Sucatas'!$S:$S,'[1]Relatório de Aproveitamento'!$A:$A,'[1]Controle Sucatas'!$F:$F,"SCRAP PRODUÇÃO")</f>
        <v>80</v>
      </c>
      <c r="J18" s="10">
        <f>SUMIFS('[1]Controle Sucatas'!$M:$M,'[1]Controle Sucatas'!$S:$S,'[1]Relatório de Aproveitamento'!$A:$A,'[1]Controle Sucatas'!$F:$F,"SCRAP ENGENHARIA")</f>
        <v>149.5</v>
      </c>
      <c r="K18" s="10">
        <f>SUMIFS('[1]Controle Sucatas'!$M:$M,'[1]Controle Sucatas'!$S:$S,'[1]Relatório de Aproveitamento'!$A:$A,'[1]Controle Sucatas'!$F:$F,"APARA VOLUTA")</f>
        <v>303.5</v>
      </c>
      <c r="L18" s="10">
        <f t="shared" si="0"/>
        <v>15119.5</v>
      </c>
      <c r="M18" s="12">
        <f t="shared" si="4"/>
        <v>-1.7303671202828497E-4</v>
      </c>
      <c r="N18" s="12">
        <f t="shared" si="1"/>
        <v>0.75781737790340609</v>
      </c>
      <c r="O18" s="12">
        <f t="shared" si="5"/>
        <v>0.74901130090748691</v>
      </c>
      <c r="P18" s="17"/>
    </row>
    <row r="19" spans="1:16" x14ac:dyDescent="0.3">
      <c r="A19" s="28" t="s">
        <v>34</v>
      </c>
      <c r="B19" s="9">
        <f>SUMIFS([1]Nestings!$H:$H,[1]Nestings!$Q:$Q,'[1]Relatório de Aproveitamento'!$A:$A,[1]Nestings!$R:$R,"NT")+3120+9364</f>
        <v>59637.399000000019</v>
      </c>
      <c r="C19" s="9">
        <f>SUMIFS([1]Nestings!$E:$E,[1]Nestings!$Q:$Q,'[1]Relatório de Aproveitamento'!$A:$A,[1]Nestings!$R:$R,"CD")</f>
        <v>414.85499999999996</v>
      </c>
      <c r="D19" s="10">
        <f>SUMIFS([1]Nestings!$J:$J,[1]Nestings!$Q:$Q,'[1]Relatório de Aproveitamento'!$A:$A,[1]Nestings!$R:$R,"NT")+1054</f>
        <v>11098.19</v>
      </c>
      <c r="E19" s="10">
        <f>SUMIFS([1]Nestings!$J:$J,[1]Nestings!$Q:$Q,'[1]Relatório de Aproveitamento'!$A:$A,[1]Nestings!$R:$R,"CD")</f>
        <v>115.05899999999998</v>
      </c>
      <c r="F19" s="10">
        <f>SUMIFS([1]Nestings!$F:$F,[1]Nestings!$Q:$Q,'[1]Relatório de Aproveitamento'!$A:$A,[1]Nestings!$R:$R,"NT")</f>
        <v>0</v>
      </c>
      <c r="G19" s="11">
        <f>SUM(D19:F19)+2000</f>
        <v>13213.249</v>
      </c>
      <c r="H19" s="11">
        <f>SUMIFS('[1]Controle Sucatas'!$M:$M,'[1]Controle Sucatas'!$S:$S,'[1]Relatório de Aproveitamento'!$A:$A,'[1]Controle Sucatas'!$F:$F,"APARA TÉCNICA")</f>
        <v>13331.5</v>
      </c>
      <c r="I19" s="10">
        <f>SUMIFS('[1]Controle Sucatas'!$M:$M,'[1]Controle Sucatas'!$S:$S,'[1]Relatório de Aproveitamento'!$A:$A,'[1]Controle Sucatas'!$F:$F,"SCRAP PRODUÇÃO")</f>
        <v>685.5</v>
      </c>
      <c r="J19" s="10">
        <f>SUMIFS('[1]Controle Sucatas'!$M:$M,'[1]Controle Sucatas'!$S:$S,'[1]Relatório de Aproveitamento'!$A:$A,'[1]Controle Sucatas'!$F:$F,"SCRAP ENGENHARIA")</f>
        <v>1615</v>
      </c>
      <c r="K19" s="10">
        <f>SUMIFS('[1]Controle Sucatas'!$M:$M,'[1]Controle Sucatas'!$S:$S,'[1]Relatório de Aproveitamento'!$A:$A,'[1]Controle Sucatas'!$F:$F,"APARA VOLUTA")</f>
        <v>406</v>
      </c>
      <c r="L19" s="10">
        <f t="shared" si="0"/>
        <v>16038</v>
      </c>
      <c r="M19" s="12">
        <f t="shared" si="4"/>
        <v>8.8700446311368308E-3</v>
      </c>
      <c r="N19" s="12">
        <f>1-(G19/(B19+C19))</f>
        <v>0.77997080675772812</v>
      </c>
      <c r="O19" s="12">
        <f t="shared" si="5"/>
        <v>0.73293258900823277</v>
      </c>
      <c r="P19" s="17"/>
    </row>
    <row r="20" spans="1:16" x14ac:dyDescent="0.3">
      <c r="A20" s="28" t="s">
        <v>35</v>
      </c>
      <c r="B20" s="9">
        <f>SUMIFS([1]Nestings!$H:$H,[1]Nestings!$Q:$Q,'[1]Relatório de Aproveitamento'!$A:$A,[1]Nestings!$R:$R,"NT")</f>
        <v>30574.758000000005</v>
      </c>
      <c r="C20" s="9">
        <f>SUMIFS([1]Nestings!$E:$E,[1]Nestings!$Q:$Q,'[1]Relatório de Aproveitamento'!$A:$A,[1]Nestings!$R:$R,"CD")</f>
        <v>491.52</v>
      </c>
      <c r="D20" s="10">
        <f>SUMIFS([1]Nestings!$J:$J,[1]Nestings!$Q:$Q,'[1]Relatório de Aproveitamento'!$A:$A,[1]Nestings!$R:$R,"NT")</f>
        <v>6311.223</v>
      </c>
      <c r="E20" s="10">
        <f>SUMIFS([1]Nestings!$J:$J,[1]Nestings!$Q:$Q,'[1]Relatório de Aproveitamento'!$A:$A,[1]Nestings!$R:$R,"CD")</f>
        <v>52.136000000000003</v>
      </c>
      <c r="F20" s="10">
        <f>SUMIFS([1]Nestings!$F:$F,[1]Nestings!$Q:$Q,'[1]Relatório de Aproveitamento'!$A:$A,[1]Nestings!$R:$R,"NT")</f>
        <v>0</v>
      </c>
      <c r="G20" s="11">
        <f>SUM(D20:F20)+K20</f>
        <v>6694.3590000000004</v>
      </c>
      <c r="H20" s="11">
        <f>SUMIFS('[1]Controle Sucatas'!$M:$M,'[1]Controle Sucatas'!$S:$S,'[1]Relatório de Aproveitamento'!$A:$A,'[1]Controle Sucatas'!$F:$F,"APARA TÉCNICA")</f>
        <v>6596</v>
      </c>
      <c r="I20" s="10">
        <f>SUMIFS('[1]Controle Sucatas'!$M:$M,'[1]Controle Sucatas'!$S:$S,'[1]Relatório de Aproveitamento'!$A:$A,'[1]Controle Sucatas'!$F:$F,"SCRAP PRODUÇÃO")</f>
        <v>464</v>
      </c>
      <c r="J20" s="10">
        <f>SUMIFS('[1]Controle Sucatas'!$M:$M,'[1]Controle Sucatas'!$S:$S,'[1]Relatório de Aproveitamento'!$A:$A,'[1]Controle Sucatas'!$F:$F,"SCRAP ENGENHARIA")</f>
        <v>801.5</v>
      </c>
      <c r="K20" s="10">
        <f>SUMIFS('[1]Controle Sucatas'!$M:$M,'[1]Controle Sucatas'!$S:$S,'[1]Relatório de Aproveitamento'!$A:$A,'[1]Controle Sucatas'!$F:$F,"APARA VOLUTA")</f>
        <v>331</v>
      </c>
      <c r="L20" s="10">
        <f t="shared" si="0"/>
        <v>8192.5</v>
      </c>
      <c r="M20" s="12">
        <f t="shared" si="4"/>
        <v>-1.4911916312916995E-2</v>
      </c>
      <c r="N20" s="12">
        <f>1-(G20/(B20+C20))</f>
        <v>0.78451364531019774</v>
      </c>
      <c r="O20" s="12">
        <f t="shared" si="5"/>
        <v>0.73628961924566572</v>
      </c>
      <c r="P20" s="17"/>
    </row>
    <row r="24" spans="1:16" x14ac:dyDescent="0.3">
      <c r="D24" s="18"/>
      <c r="E24" s="18"/>
    </row>
    <row r="25" spans="1:16" x14ac:dyDescent="0.3">
      <c r="D25" s="18"/>
      <c r="E25" s="18"/>
    </row>
    <row r="26" spans="1:16" x14ac:dyDescent="0.3">
      <c r="D26" s="18"/>
      <c r="E26" s="18"/>
    </row>
    <row r="27" spans="1:16" x14ac:dyDescent="0.3">
      <c r="D27" s="18"/>
      <c r="E27" s="18"/>
    </row>
    <row r="28" spans="1:16" x14ac:dyDescent="0.3">
      <c r="D28" s="18"/>
      <c r="E28" s="18"/>
    </row>
    <row r="29" spans="1:16" x14ac:dyDescent="0.3">
      <c r="D29" s="18"/>
      <c r="E29" s="18"/>
    </row>
  </sheetData>
  <mergeCells count="5">
    <mergeCell ref="B1:G1"/>
    <mergeCell ref="H1:L1"/>
    <mergeCell ref="P3:P14"/>
    <mergeCell ref="P15:P20"/>
    <mergeCell ref="M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D588F-44C3-4A38-94E8-4499FBC239BD}">
  <dimension ref="A1:K11"/>
  <sheetViews>
    <sheetView workbookViewId="0">
      <selection activeCell="D15" sqref="D15"/>
    </sheetView>
  </sheetViews>
  <sheetFormatPr defaultRowHeight="14.4" x14ac:dyDescent="0.3"/>
  <cols>
    <col min="1" max="1" width="4.6640625" bestFit="1" customWidth="1"/>
    <col min="2" max="2" width="17.5546875" bestFit="1" customWidth="1"/>
    <col min="3" max="3" width="14.44140625" bestFit="1" customWidth="1"/>
    <col min="4" max="4" width="16.109375" bestFit="1" customWidth="1"/>
    <col min="5" max="5" width="17.88671875" bestFit="1" customWidth="1"/>
    <col min="6" max="6" width="16.33203125" bestFit="1" customWidth="1"/>
    <col min="7" max="7" width="16.77734375" bestFit="1" customWidth="1"/>
    <col min="8" max="8" width="16.109375" bestFit="1" customWidth="1"/>
    <col min="9" max="9" width="17.88671875" bestFit="1" customWidth="1"/>
    <col min="10" max="10" width="14" bestFit="1" customWidth="1"/>
    <col min="11" max="11" width="15.5546875" bestFit="1" customWidth="1"/>
  </cols>
  <sheetData>
    <row r="1" spans="1:11" x14ac:dyDescent="0.3">
      <c r="A1" s="2" t="s">
        <v>53</v>
      </c>
      <c r="B1" s="2"/>
      <c r="C1" s="2" t="s">
        <v>49</v>
      </c>
      <c r="D1" s="2"/>
      <c r="E1" s="2"/>
      <c r="F1" s="2" t="s">
        <v>50</v>
      </c>
      <c r="G1" s="2"/>
      <c r="H1" s="2"/>
      <c r="I1" s="2"/>
      <c r="J1" s="2"/>
      <c r="K1" s="2"/>
    </row>
    <row r="2" spans="1:11" x14ac:dyDescent="0.3">
      <c r="A2" s="22" t="s">
        <v>45</v>
      </c>
      <c r="B2" s="22" t="s">
        <v>46</v>
      </c>
      <c r="C2" s="3" t="s">
        <v>43</v>
      </c>
      <c r="D2" s="22" t="s">
        <v>47</v>
      </c>
      <c r="E2" s="22" t="s">
        <v>48</v>
      </c>
      <c r="F2" s="3" t="s">
        <v>51</v>
      </c>
      <c r="G2" s="3" t="s">
        <v>44</v>
      </c>
      <c r="H2" s="22" t="s">
        <v>47</v>
      </c>
      <c r="I2" s="22" t="s">
        <v>48</v>
      </c>
      <c r="J2" s="23" t="s">
        <v>52</v>
      </c>
      <c r="K2" s="23" t="s">
        <v>54</v>
      </c>
    </row>
    <row r="3" spans="1:11" x14ac:dyDescent="0.3">
      <c r="A3" s="20" t="s">
        <v>37</v>
      </c>
      <c r="B3" s="21">
        <f>Sheet1!B15+Sheet1!C15</f>
        <v>50689.913</v>
      </c>
      <c r="C3" s="19">
        <f>B3*0.49</f>
        <v>24838.057369999999</v>
      </c>
      <c r="D3" s="19">
        <f>B3-C3</f>
        <v>25851.855630000002</v>
      </c>
      <c r="E3" s="19">
        <f>D3*7.73</f>
        <v>199834.84401990002</v>
      </c>
      <c r="F3" s="8">
        <v>0.68968185050939024</v>
      </c>
      <c r="G3" s="19">
        <f>B3*F3</f>
        <v>34959.913</v>
      </c>
      <c r="H3" s="19">
        <f>B3-G3</f>
        <v>15730</v>
      </c>
      <c r="I3" s="24">
        <f>H3*7.73</f>
        <v>121592.90000000001</v>
      </c>
      <c r="J3" s="19">
        <f>E3-I3</f>
        <v>78241.944019900009</v>
      </c>
      <c r="K3" s="19">
        <f>J3</f>
        <v>78241.944019900009</v>
      </c>
    </row>
    <row r="4" spans="1:11" x14ac:dyDescent="0.3">
      <c r="A4" s="20" t="s">
        <v>38</v>
      </c>
      <c r="B4" s="21">
        <f>Sheet1!B16+Sheet1!C16</f>
        <v>41443.427999999985</v>
      </c>
      <c r="C4" s="19">
        <f t="shared" ref="C4:C8" si="0">B4*0.49</f>
        <v>20307.279719999991</v>
      </c>
      <c r="D4" s="19">
        <f t="shared" ref="D4:D8" si="1">B4-C4</f>
        <v>21136.148279999994</v>
      </c>
      <c r="E4" s="19">
        <f t="shared" ref="E4:E8" si="2">D4*7.73</f>
        <v>163382.42620439996</v>
      </c>
      <c r="F4" s="8">
        <v>0.5140363388858662</v>
      </c>
      <c r="G4" s="19">
        <f t="shared" ref="G4:G8" si="3">B4*F4</f>
        <v>21303.427999999989</v>
      </c>
      <c r="H4" s="19">
        <f t="shared" ref="H4:H8" si="4">B4-G4</f>
        <v>20139.999999999996</v>
      </c>
      <c r="I4" s="24">
        <f t="shared" ref="I4:I8" si="5">H4*7.73</f>
        <v>155682.19999999998</v>
      </c>
      <c r="J4" s="19">
        <f t="shared" ref="J4:J8" si="6">E4-I4</f>
        <v>7700.2262043999799</v>
      </c>
      <c r="K4" s="19">
        <f t="shared" ref="K4:K7" si="7">J4</f>
        <v>7700.2262043999799</v>
      </c>
    </row>
    <row r="5" spans="1:11" x14ac:dyDescent="0.3">
      <c r="A5" s="20" t="s">
        <v>39</v>
      </c>
      <c r="B5" s="21">
        <f>Sheet1!B17+Sheet1!C17</f>
        <v>46333.472000000002</v>
      </c>
      <c r="C5" s="19">
        <f t="shared" si="0"/>
        <v>22703.401280000002</v>
      </c>
      <c r="D5" s="19">
        <f t="shared" si="1"/>
        <v>23630.07072</v>
      </c>
      <c r="E5" s="19">
        <f t="shared" si="2"/>
        <v>182660.4466656</v>
      </c>
      <c r="F5" s="8">
        <v>0.71761235592273342</v>
      </c>
      <c r="G5" s="19">
        <f t="shared" si="3"/>
        <v>33249.472000000002</v>
      </c>
      <c r="H5" s="19">
        <f t="shared" si="4"/>
        <v>13084</v>
      </c>
      <c r="I5" s="24">
        <f t="shared" si="5"/>
        <v>101139.32</v>
      </c>
      <c r="J5" s="19">
        <f t="shared" si="6"/>
        <v>81521.126665599993</v>
      </c>
      <c r="K5" s="19">
        <f t="shared" si="7"/>
        <v>81521.126665599993</v>
      </c>
    </row>
    <row r="6" spans="1:11" x14ac:dyDescent="0.3">
      <c r="A6" s="20" t="s">
        <v>40</v>
      </c>
      <c r="B6" s="21">
        <f>Sheet1!B18+Sheet1!C18</f>
        <v>60239.763999999996</v>
      </c>
      <c r="C6" s="19">
        <f t="shared" si="0"/>
        <v>29517.484359999999</v>
      </c>
      <c r="D6" s="19">
        <f t="shared" si="1"/>
        <v>30722.279639999997</v>
      </c>
      <c r="E6" s="19">
        <f t="shared" si="2"/>
        <v>237483.2216172</v>
      </c>
      <c r="F6" s="8">
        <v>0.74901130090748691</v>
      </c>
      <c r="G6" s="19">
        <f t="shared" si="3"/>
        <v>45120.263999999996</v>
      </c>
      <c r="H6" s="19">
        <f t="shared" si="4"/>
        <v>15119.5</v>
      </c>
      <c r="I6" s="24">
        <f t="shared" si="5"/>
        <v>116873.735</v>
      </c>
      <c r="J6" s="19">
        <f t="shared" si="6"/>
        <v>120609.4866172</v>
      </c>
      <c r="K6" s="19">
        <f t="shared" si="7"/>
        <v>120609.4866172</v>
      </c>
    </row>
    <row r="7" spans="1:11" x14ac:dyDescent="0.3">
      <c r="A7" s="20" t="s">
        <v>41</v>
      </c>
      <c r="B7" s="21">
        <f>Sheet1!B19+Sheet1!C19</f>
        <v>60052.254000000023</v>
      </c>
      <c r="C7" s="19">
        <f t="shared" si="0"/>
        <v>29425.60446000001</v>
      </c>
      <c r="D7" s="19">
        <f t="shared" si="1"/>
        <v>30626.649540000013</v>
      </c>
      <c r="E7" s="19">
        <f t="shared" si="2"/>
        <v>236744.00094420012</v>
      </c>
      <c r="F7" s="8">
        <v>0.73293258900823277</v>
      </c>
      <c r="G7" s="19">
        <f t="shared" si="3"/>
        <v>44014.254000000023</v>
      </c>
      <c r="H7" s="19">
        <f t="shared" si="4"/>
        <v>16038</v>
      </c>
      <c r="I7" s="24">
        <f t="shared" si="5"/>
        <v>123973.74</v>
      </c>
      <c r="J7" s="19">
        <f t="shared" si="6"/>
        <v>112770.26094420011</v>
      </c>
      <c r="K7" s="19">
        <f t="shared" si="7"/>
        <v>112770.26094420011</v>
      </c>
    </row>
    <row r="8" spans="1:11" x14ac:dyDescent="0.3">
      <c r="A8" s="20" t="s">
        <v>42</v>
      </c>
      <c r="B8" s="21">
        <f>Sheet1!B20+Sheet1!C20</f>
        <v>31066.278000000006</v>
      </c>
      <c r="C8" s="19">
        <f t="shared" si="0"/>
        <v>15222.476220000002</v>
      </c>
      <c r="D8" s="19">
        <f t="shared" si="1"/>
        <v>15843.801780000003</v>
      </c>
      <c r="E8" s="19">
        <f t="shared" si="2"/>
        <v>122472.58775940003</v>
      </c>
      <c r="F8" s="8">
        <v>0.73628961924566572</v>
      </c>
      <c r="G8" s="19">
        <f t="shared" si="3"/>
        <v>22873.778000000006</v>
      </c>
      <c r="H8" s="19">
        <f t="shared" si="4"/>
        <v>8192.5</v>
      </c>
      <c r="I8" s="24">
        <f t="shared" si="5"/>
        <v>63328.025000000001</v>
      </c>
      <c r="J8" s="19">
        <f t="shared" si="6"/>
        <v>59144.562759400033</v>
      </c>
      <c r="K8" s="19">
        <f>J8*2</f>
        <v>118289.12551880007</v>
      </c>
    </row>
    <row r="10" spans="1:11" x14ac:dyDescent="0.3">
      <c r="J10" s="25">
        <f>SUM(J3:J9)</f>
        <v>459987.60721070017</v>
      </c>
      <c r="K10" s="25">
        <f>SUM(K3:K9)*2</f>
        <v>1038264.3399402003</v>
      </c>
    </row>
    <row r="11" spans="1:11" x14ac:dyDescent="0.3">
      <c r="J11" s="26">
        <v>45444</v>
      </c>
      <c r="K11" s="26">
        <v>45627</v>
      </c>
    </row>
  </sheetData>
  <mergeCells count="3">
    <mergeCell ref="C1:E1"/>
    <mergeCell ref="A1:B1"/>
    <mergeCell ref="F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Suprimentos 01</dc:creator>
  <cp:lastModifiedBy>Suprimentos 01</cp:lastModifiedBy>
  <dcterms:created xsi:type="dcterms:W3CDTF">2024-06-18T01:06:21Z</dcterms:created>
  <dcterms:modified xsi:type="dcterms:W3CDTF">2024-06-18T01:38:57Z</dcterms:modified>
</cp:coreProperties>
</file>